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tables/table1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yvanmadanian/Desktop/"/>
    </mc:Choice>
  </mc:AlternateContent>
  <xr:revisionPtr revIDLastSave="0" documentId="13_ncr:1_{32538D0B-374A-9A4E-B088-C04B5175B4DC}" xr6:coauthVersionLast="47" xr6:coauthVersionMax="47" xr10:uidLastSave="{00000000-0000-0000-0000-000000000000}"/>
  <bookViews>
    <workbookView xWindow="0" yWindow="500" windowWidth="60160" windowHeight="31780" xr2:uid="{8FB3EC5A-4794-4B1C-8DC7-451D2CE1AB85}"/>
  </bookViews>
  <sheets>
    <sheet name="HOME" sheetId="9" r:id="rId1"/>
    <sheet name="BTC" sheetId="1" r:id="rId2"/>
    <sheet name="VOL BTC" sheetId="5" r:id="rId3"/>
    <sheet name="USD" sheetId="2" r:id="rId4"/>
    <sheet name="VOL USD" sheetId="6" r:id="rId5"/>
    <sheet name="BNB" sheetId="4" r:id="rId6"/>
    <sheet name="VOL BNB" sheetId="7" r:id="rId7"/>
    <sheet name="POSITIE CALCULATOR" sheetId="14" r:id="rId8"/>
    <sheet name="PF LOGBOEK" sheetId="3" r:id="rId9"/>
    <sheet name="SAMENGESTELDE WINST CALC USD" sheetId="12" r:id="rId10"/>
    <sheet name="SAMENGESTELDE WINST CALC BTC" sheetId="13" r:id="rId11"/>
    <sheet name="T&amp;E LOGBOEK" sheetId="10" r:id="rId12"/>
  </sheets>
  <definedNames>
    <definedName name="PFB" localSheetId="7">Tabel1[[#Headers],[PF Bybit start (in ₿)]]</definedName>
    <definedName name="PFB" localSheetId="10">Tabel1[[#Headers],[PF Bybit start (in ₿)]]</definedName>
    <definedName name="PFB">Tabel1[[#Headers],[PF Bybit start (in ₿)]]</definedName>
    <definedName name="PFSTART" localSheetId="7">Tabel1[[#Headers],[PF Bybit start (in ₿)]]</definedName>
    <definedName name="PFSTART" localSheetId="10">Tabel1[[#Headers],[PF Bybit start (in ₿)]]</definedName>
    <definedName name="PFSTART">Tabel1[[#Headers],[PF Bybit start (in ₿)]]</definedName>
    <definedName name="POSITIECALCULATOR">Tabel1[[#Headers],[PF Bybit start (in ₿)]]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1" i="14" l="1"/>
  <c r="U20" i="14"/>
  <c r="M20" i="14"/>
  <c r="U19" i="14"/>
  <c r="M19" i="14"/>
  <c r="E19" i="14"/>
  <c r="U18" i="14"/>
  <c r="M18" i="14"/>
  <c r="E18" i="14"/>
  <c r="U10" i="14"/>
  <c r="U9" i="14"/>
  <c r="M9" i="14"/>
  <c r="U8" i="14"/>
  <c r="U7" i="14"/>
  <c r="M8" i="14"/>
  <c r="M7" i="14"/>
  <c r="E7" i="14"/>
  <c r="E8" i="14"/>
  <c r="R7" i="13"/>
  <c r="S7" i="13" s="1"/>
  <c r="J7" i="13"/>
  <c r="K7" i="13" s="1"/>
  <c r="L7" i="13" s="1"/>
  <c r="B7" i="13"/>
  <c r="C7" i="13" s="1"/>
  <c r="R7" i="12"/>
  <c r="S7" i="12" s="1"/>
  <c r="J7" i="12"/>
  <c r="B7" i="12"/>
  <c r="R4" i="3"/>
  <c r="S4" i="3" s="1"/>
  <c r="T4" i="3"/>
  <c r="U4" i="3"/>
  <c r="R5" i="3"/>
  <c r="S5" i="3" s="1"/>
  <c r="T5" i="3"/>
  <c r="U5" i="3"/>
  <c r="R6" i="3"/>
  <c r="S6" i="3" s="1"/>
  <c r="T6" i="3"/>
  <c r="U6" i="3"/>
  <c r="R7" i="3"/>
  <c r="S7" i="3" s="1"/>
  <c r="T7" i="3"/>
  <c r="U7" i="3"/>
  <c r="R8" i="3"/>
  <c r="S8" i="3" s="1"/>
  <c r="T8" i="3"/>
  <c r="U8" i="3"/>
  <c r="R9" i="3"/>
  <c r="S9" i="3" s="1"/>
  <c r="T9" i="3"/>
  <c r="U9" i="3"/>
  <c r="R10" i="3"/>
  <c r="S10" i="3" s="1"/>
  <c r="T10" i="3"/>
  <c r="U10" i="3"/>
  <c r="R11" i="3"/>
  <c r="S11" i="3" s="1"/>
  <c r="T11" i="3"/>
  <c r="U11" i="3"/>
  <c r="R12" i="3"/>
  <c r="S12" i="3" s="1"/>
  <c r="T12" i="3"/>
  <c r="U12" i="3"/>
  <c r="R13" i="3"/>
  <c r="S13" i="3" s="1"/>
  <c r="T13" i="3"/>
  <c r="U13" i="3"/>
  <c r="R14" i="3"/>
  <c r="S14" i="3" s="1"/>
  <c r="T14" i="3"/>
  <c r="U14" i="3"/>
  <c r="R15" i="3"/>
  <c r="S15" i="3" s="1"/>
  <c r="T15" i="3"/>
  <c r="U15" i="3"/>
  <c r="R16" i="3"/>
  <c r="S16" i="3" s="1"/>
  <c r="T16" i="3"/>
  <c r="U16" i="3"/>
  <c r="R17" i="3"/>
  <c r="S17" i="3" s="1"/>
  <c r="T17" i="3"/>
  <c r="U17" i="3"/>
  <c r="R18" i="3"/>
  <c r="S18" i="3" s="1"/>
  <c r="T18" i="3"/>
  <c r="U18" i="3"/>
  <c r="R19" i="3"/>
  <c r="S19" i="3" s="1"/>
  <c r="T19" i="3"/>
  <c r="U19" i="3"/>
  <c r="R20" i="3"/>
  <c r="S20" i="3" s="1"/>
  <c r="T20" i="3"/>
  <c r="U20" i="3"/>
  <c r="R21" i="3"/>
  <c r="S21" i="3" s="1"/>
  <c r="T21" i="3"/>
  <c r="U21" i="3"/>
  <c r="R22" i="3"/>
  <c r="S22" i="3" s="1"/>
  <c r="T22" i="3"/>
  <c r="U22" i="3"/>
  <c r="R23" i="3"/>
  <c r="S23" i="3" s="1"/>
  <c r="T23" i="3"/>
  <c r="U23" i="3"/>
  <c r="R24" i="3"/>
  <c r="S24" i="3" s="1"/>
  <c r="T24" i="3"/>
  <c r="U24" i="3"/>
  <c r="R25" i="3"/>
  <c r="S25" i="3" s="1"/>
  <c r="T25" i="3"/>
  <c r="U25" i="3"/>
  <c r="R26" i="3"/>
  <c r="S26" i="3" s="1"/>
  <c r="T26" i="3"/>
  <c r="U26" i="3"/>
  <c r="R27" i="3"/>
  <c r="S27" i="3" s="1"/>
  <c r="T27" i="3"/>
  <c r="U27" i="3"/>
  <c r="R28" i="3"/>
  <c r="S28" i="3" s="1"/>
  <c r="T28" i="3"/>
  <c r="U28" i="3"/>
  <c r="R29" i="3"/>
  <c r="S29" i="3" s="1"/>
  <c r="T29" i="3"/>
  <c r="U29" i="3"/>
  <c r="R30" i="3"/>
  <c r="S30" i="3" s="1"/>
  <c r="T30" i="3"/>
  <c r="U30" i="3"/>
  <c r="R31" i="3"/>
  <c r="S31" i="3" s="1"/>
  <c r="T31" i="3"/>
  <c r="U31" i="3"/>
  <c r="R32" i="3"/>
  <c r="S32" i="3" s="1"/>
  <c r="T32" i="3"/>
  <c r="U32" i="3"/>
  <c r="R33" i="3"/>
  <c r="S33" i="3" s="1"/>
  <c r="T33" i="3"/>
  <c r="U33" i="3"/>
  <c r="R34" i="3"/>
  <c r="S34" i="3" s="1"/>
  <c r="T34" i="3"/>
  <c r="U34" i="3"/>
  <c r="R35" i="3"/>
  <c r="S35" i="3" s="1"/>
  <c r="T35" i="3"/>
  <c r="U35" i="3"/>
  <c r="R36" i="3"/>
  <c r="S36" i="3" s="1"/>
  <c r="T36" i="3"/>
  <c r="U36" i="3"/>
  <c r="R37" i="3"/>
  <c r="S37" i="3" s="1"/>
  <c r="T37" i="3"/>
  <c r="U37" i="3"/>
  <c r="R38" i="3"/>
  <c r="S38" i="3" s="1"/>
  <c r="T38" i="3"/>
  <c r="U38" i="3"/>
  <c r="R39" i="3"/>
  <c r="S39" i="3" s="1"/>
  <c r="T39" i="3"/>
  <c r="U39" i="3"/>
  <c r="R40" i="3"/>
  <c r="S40" i="3" s="1"/>
  <c r="T40" i="3"/>
  <c r="U40" i="3"/>
  <c r="R41" i="3"/>
  <c r="S41" i="3" s="1"/>
  <c r="T41" i="3"/>
  <c r="U41" i="3"/>
  <c r="R42" i="3"/>
  <c r="S42" i="3" s="1"/>
  <c r="T42" i="3"/>
  <c r="U42" i="3"/>
  <c r="R43" i="3"/>
  <c r="S43" i="3" s="1"/>
  <c r="T43" i="3"/>
  <c r="U43" i="3"/>
  <c r="R44" i="3"/>
  <c r="S44" i="3" s="1"/>
  <c r="T44" i="3"/>
  <c r="U44" i="3"/>
  <c r="R45" i="3"/>
  <c r="S45" i="3" s="1"/>
  <c r="T45" i="3"/>
  <c r="U45" i="3"/>
  <c r="R46" i="3"/>
  <c r="S46" i="3" s="1"/>
  <c r="T46" i="3"/>
  <c r="U46" i="3"/>
  <c r="R47" i="3"/>
  <c r="S47" i="3" s="1"/>
  <c r="T47" i="3"/>
  <c r="U47" i="3"/>
  <c r="R48" i="3"/>
  <c r="S48" i="3" s="1"/>
  <c r="T48" i="3"/>
  <c r="U48" i="3"/>
  <c r="R49" i="3"/>
  <c r="S49" i="3" s="1"/>
  <c r="T49" i="3"/>
  <c r="U49" i="3"/>
  <c r="R50" i="3"/>
  <c r="S50" i="3" s="1"/>
  <c r="T50" i="3"/>
  <c r="U50" i="3"/>
  <c r="R51" i="3"/>
  <c r="S51" i="3" s="1"/>
  <c r="T51" i="3"/>
  <c r="U51" i="3"/>
  <c r="R52" i="3"/>
  <c r="S52" i="3" s="1"/>
  <c r="T52" i="3"/>
  <c r="U52" i="3"/>
  <c r="R53" i="3"/>
  <c r="S53" i="3" s="1"/>
  <c r="T53" i="3"/>
  <c r="U53" i="3"/>
  <c r="R54" i="3"/>
  <c r="S54" i="3" s="1"/>
  <c r="T54" i="3"/>
  <c r="U54" i="3"/>
  <c r="R55" i="3"/>
  <c r="S55" i="3" s="1"/>
  <c r="T55" i="3"/>
  <c r="U55" i="3"/>
  <c r="R56" i="3"/>
  <c r="S56" i="3" s="1"/>
  <c r="T56" i="3"/>
  <c r="U56" i="3"/>
  <c r="R57" i="3"/>
  <c r="S57" i="3" s="1"/>
  <c r="T57" i="3"/>
  <c r="U57" i="3"/>
  <c r="R58" i="3"/>
  <c r="S58" i="3" s="1"/>
  <c r="T58" i="3"/>
  <c r="U58" i="3"/>
  <c r="R59" i="3"/>
  <c r="S59" i="3" s="1"/>
  <c r="T59" i="3"/>
  <c r="U59" i="3"/>
  <c r="R60" i="3"/>
  <c r="S60" i="3" s="1"/>
  <c r="T60" i="3"/>
  <c r="U60" i="3"/>
  <c r="R61" i="3"/>
  <c r="S61" i="3" s="1"/>
  <c r="T61" i="3"/>
  <c r="U61" i="3"/>
  <c r="R62" i="3"/>
  <c r="S62" i="3" s="1"/>
  <c r="T62" i="3"/>
  <c r="U62" i="3"/>
  <c r="R63" i="3"/>
  <c r="S63" i="3" s="1"/>
  <c r="T63" i="3"/>
  <c r="U63" i="3"/>
  <c r="R64" i="3"/>
  <c r="S64" i="3" s="1"/>
  <c r="T64" i="3"/>
  <c r="U64" i="3"/>
  <c r="R65" i="3"/>
  <c r="S65" i="3" s="1"/>
  <c r="T65" i="3"/>
  <c r="U65" i="3"/>
  <c r="R66" i="3"/>
  <c r="S66" i="3" s="1"/>
  <c r="T66" i="3"/>
  <c r="U66" i="3"/>
  <c r="R67" i="3"/>
  <c r="S67" i="3" s="1"/>
  <c r="T67" i="3"/>
  <c r="U67" i="3"/>
  <c r="R68" i="3"/>
  <c r="S68" i="3" s="1"/>
  <c r="T68" i="3"/>
  <c r="U68" i="3"/>
  <c r="R69" i="3"/>
  <c r="S69" i="3" s="1"/>
  <c r="T69" i="3"/>
  <c r="U69" i="3"/>
  <c r="R70" i="3"/>
  <c r="S70" i="3" s="1"/>
  <c r="T70" i="3"/>
  <c r="U70" i="3"/>
  <c r="R71" i="3"/>
  <c r="S71" i="3" s="1"/>
  <c r="T71" i="3"/>
  <c r="U71" i="3"/>
  <c r="R72" i="3"/>
  <c r="S72" i="3" s="1"/>
  <c r="T72" i="3"/>
  <c r="U72" i="3"/>
  <c r="R73" i="3"/>
  <c r="S73" i="3" s="1"/>
  <c r="T73" i="3"/>
  <c r="U73" i="3"/>
  <c r="R74" i="3"/>
  <c r="S74" i="3" s="1"/>
  <c r="T74" i="3"/>
  <c r="U74" i="3"/>
  <c r="R75" i="3"/>
  <c r="S75" i="3" s="1"/>
  <c r="T75" i="3"/>
  <c r="U75" i="3"/>
  <c r="R76" i="3"/>
  <c r="S76" i="3" s="1"/>
  <c r="T76" i="3"/>
  <c r="U76" i="3"/>
  <c r="R77" i="3"/>
  <c r="S77" i="3" s="1"/>
  <c r="T77" i="3"/>
  <c r="U77" i="3"/>
  <c r="R78" i="3"/>
  <c r="S78" i="3" s="1"/>
  <c r="T78" i="3"/>
  <c r="U78" i="3"/>
  <c r="R79" i="3"/>
  <c r="S79" i="3" s="1"/>
  <c r="T79" i="3"/>
  <c r="U79" i="3"/>
  <c r="R80" i="3"/>
  <c r="S80" i="3" s="1"/>
  <c r="T80" i="3"/>
  <c r="U80" i="3"/>
  <c r="R81" i="3"/>
  <c r="S81" i="3" s="1"/>
  <c r="T81" i="3"/>
  <c r="U81" i="3"/>
  <c r="R82" i="3"/>
  <c r="S82" i="3" s="1"/>
  <c r="T82" i="3"/>
  <c r="U82" i="3"/>
  <c r="R83" i="3"/>
  <c r="S83" i="3" s="1"/>
  <c r="T83" i="3"/>
  <c r="U83" i="3"/>
  <c r="R84" i="3"/>
  <c r="S84" i="3" s="1"/>
  <c r="T84" i="3"/>
  <c r="U84" i="3"/>
  <c r="R85" i="3"/>
  <c r="S85" i="3" s="1"/>
  <c r="T85" i="3"/>
  <c r="U85" i="3"/>
  <c r="R86" i="3"/>
  <c r="S86" i="3" s="1"/>
  <c r="T86" i="3"/>
  <c r="U86" i="3"/>
  <c r="R87" i="3"/>
  <c r="S87" i="3" s="1"/>
  <c r="T87" i="3"/>
  <c r="U87" i="3"/>
  <c r="R88" i="3"/>
  <c r="S88" i="3" s="1"/>
  <c r="T88" i="3"/>
  <c r="U88" i="3"/>
  <c r="R89" i="3"/>
  <c r="S89" i="3" s="1"/>
  <c r="T89" i="3"/>
  <c r="U89" i="3"/>
  <c r="R90" i="3"/>
  <c r="S90" i="3" s="1"/>
  <c r="T90" i="3"/>
  <c r="U90" i="3"/>
  <c r="R91" i="3"/>
  <c r="S91" i="3" s="1"/>
  <c r="T91" i="3"/>
  <c r="U91" i="3"/>
  <c r="R92" i="3"/>
  <c r="S92" i="3" s="1"/>
  <c r="T92" i="3"/>
  <c r="U92" i="3"/>
  <c r="R93" i="3"/>
  <c r="S93" i="3" s="1"/>
  <c r="T93" i="3"/>
  <c r="U93" i="3"/>
  <c r="R94" i="3"/>
  <c r="S94" i="3" s="1"/>
  <c r="T94" i="3"/>
  <c r="U94" i="3"/>
  <c r="R95" i="3"/>
  <c r="S95" i="3" s="1"/>
  <c r="T95" i="3"/>
  <c r="U95" i="3"/>
  <c r="R96" i="3"/>
  <c r="S96" i="3" s="1"/>
  <c r="T96" i="3"/>
  <c r="U96" i="3"/>
  <c r="R97" i="3"/>
  <c r="S97" i="3" s="1"/>
  <c r="T97" i="3"/>
  <c r="U97" i="3"/>
  <c r="R98" i="3"/>
  <c r="S98" i="3" s="1"/>
  <c r="T98" i="3"/>
  <c r="U98" i="3"/>
  <c r="R99" i="3"/>
  <c r="S99" i="3" s="1"/>
  <c r="T99" i="3"/>
  <c r="U99" i="3"/>
  <c r="R100" i="3"/>
  <c r="S100" i="3" s="1"/>
  <c r="T100" i="3"/>
  <c r="U100" i="3"/>
  <c r="R101" i="3"/>
  <c r="S101" i="3" s="1"/>
  <c r="T101" i="3"/>
  <c r="U101" i="3"/>
  <c r="R102" i="3"/>
  <c r="S102" i="3" s="1"/>
  <c r="T102" i="3"/>
  <c r="U102" i="3"/>
  <c r="R103" i="3"/>
  <c r="S103" i="3" s="1"/>
  <c r="T103" i="3"/>
  <c r="U103" i="3"/>
  <c r="R104" i="3"/>
  <c r="S104" i="3" s="1"/>
  <c r="T104" i="3"/>
  <c r="U104" i="3"/>
  <c r="R105" i="3"/>
  <c r="S105" i="3" s="1"/>
  <c r="T105" i="3"/>
  <c r="U105" i="3"/>
  <c r="R106" i="3"/>
  <c r="S106" i="3" s="1"/>
  <c r="T106" i="3"/>
  <c r="U106" i="3"/>
  <c r="R107" i="3"/>
  <c r="S107" i="3" s="1"/>
  <c r="T107" i="3"/>
  <c r="U107" i="3"/>
  <c r="R108" i="3"/>
  <c r="S108" i="3" s="1"/>
  <c r="T108" i="3"/>
  <c r="U108" i="3"/>
  <c r="R109" i="3"/>
  <c r="S109" i="3" s="1"/>
  <c r="T109" i="3"/>
  <c r="U109" i="3"/>
  <c r="R110" i="3"/>
  <c r="S110" i="3" s="1"/>
  <c r="T110" i="3"/>
  <c r="U110" i="3"/>
  <c r="R111" i="3"/>
  <c r="S111" i="3" s="1"/>
  <c r="T111" i="3"/>
  <c r="U111" i="3"/>
  <c r="R112" i="3"/>
  <c r="S112" i="3" s="1"/>
  <c r="T112" i="3"/>
  <c r="U112" i="3"/>
  <c r="R113" i="3"/>
  <c r="S113" i="3" s="1"/>
  <c r="T113" i="3"/>
  <c r="U113" i="3"/>
  <c r="R114" i="3"/>
  <c r="S114" i="3" s="1"/>
  <c r="T114" i="3"/>
  <c r="U114" i="3"/>
  <c r="R115" i="3"/>
  <c r="S115" i="3" s="1"/>
  <c r="T115" i="3"/>
  <c r="U115" i="3"/>
  <c r="R116" i="3"/>
  <c r="S116" i="3" s="1"/>
  <c r="T116" i="3"/>
  <c r="U116" i="3"/>
  <c r="R117" i="3"/>
  <c r="S117" i="3" s="1"/>
  <c r="T117" i="3"/>
  <c r="U117" i="3"/>
  <c r="R118" i="3"/>
  <c r="S118" i="3" s="1"/>
  <c r="T118" i="3"/>
  <c r="U118" i="3"/>
  <c r="R119" i="3"/>
  <c r="S119" i="3" s="1"/>
  <c r="T119" i="3"/>
  <c r="U119" i="3"/>
  <c r="R120" i="3"/>
  <c r="S120" i="3" s="1"/>
  <c r="T120" i="3"/>
  <c r="U120" i="3"/>
  <c r="R121" i="3"/>
  <c r="S121" i="3" s="1"/>
  <c r="T121" i="3"/>
  <c r="U121" i="3"/>
  <c r="R122" i="3"/>
  <c r="S122" i="3" s="1"/>
  <c r="T122" i="3"/>
  <c r="U122" i="3"/>
  <c r="R123" i="3"/>
  <c r="S123" i="3" s="1"/>
  <c r="T123" i="3"/>
  <c r="U123" i="3"/>
  <c r="R124" i="3"/>
  <c r="S124" i="3" s="1"/>
  <c r="T124" i="3"/>
  <c r="U124" i="3"/>
  <c r="R125" i="3"/>
  <c r="S125" i="3" s="1"/>
  <c r="T125" i="3"/>
  <c r="U125" i="3"/>
  <c r="R126" i="3"/>
  <c r="S126" i="3" s="1"/>
  <c r="T126" i="3"/>
  <c r="U126" i="3"/>
  <c r="R127" i="3"/>
  <c r="S127" i="3" s="1"/>
  <c r="T127" i="3"/>
  <c r="U127" i="3"/>
  <c r="R128" i="3"/>
  <c r="S128" i="3" s="1"/>
  <c r="T128" i="3"/>
  <c r="U128" i="3"/>
  <c r="R129" i="3"/>
  <c r="S129" i="3" s="1"/>
  <c r="T129" i="3"/>
  <c r="U129" i="3"/>
  <c r="R130" i="3"/>
  <c r="S130" i="3" s="1"/>
  <c r="T130" i="3"/>
  <c r="U130" i="3"/>
  <c r="R131" i="3"/>
  <c r="S131" i="3" s="1"/>
  <c r="T131" i="3"/>
  <c r="U131" i="3"/>
  <c r="R132" i="3"/>
  <c r="S132" i="3" s="1"/>
  <c r="T132" i="3"/>
  <c r="U132" i="3"/>
  <c r="R133" i="3"/>
  <c r="S133" i="3" s="1"/>
  <c r="T133" i="3"/>
  <c r="U133" i="3"/>
  <c r="R134" i="3"/>
  <c r="S134" i="3" s="1"/>
  <c r="T134" i="3"/>
  <c r="U134" i="3"/>
  <c r="R135" i="3"/>
  <c r="S135" i="3" s="1"/>
  <c r="T135" i="3"/>
  <c r="U135" i="3"/>
  <c r="R136" i="3"/>
  <c r="S136" i="3" s="1"/>
  <c r="T136" i="3"/>
  <c r="U136" i="3"/>
  <c r="R137" i="3"/>
  <c r="S137" i="3" s="1"/>
  <c r="T137" i="3"/>
  <c r="U137" i="3"/>
  <c r="R138" i="3"/>
  <c r="S138" i="3" s="1"/>
  <c r="T138" i="3"/>
  <c r="U138" i="3"/>
  <c r="R139" i="3"/>
  <c r="S139" i="3" s="1"/>
  <c r="T139" i="3"/>
  <c r="U139" i="3"/>
  <c r="R140" i="3"/>
  <c r="S140" i="3" s="1"/>
  <c r="T140" i="3"/>
  <c r="U140" i="3"/>
  <c r="R141" i="3"/>
  <c r="S141" i="3" s="1"/>
  <c r="T141" i="3"/>
  <c r="U141" i="3"/>
  <c r="R142" i="3"/>
  <c r="S142" i="3" s="1"/>
  <c r="T142" i="3"/>
  <c r="U142" i="3"/>
  <c r="R143" i="3"/>
  <c r="S143" i="3" s="1"/>
  <c r="T143" i="3"/>
  <c r="U143" i="3"/>
  <c r="R144" i="3"/>
  <c r="S144" i="3" s="1"/>
  <c r="T144" i="3"/>
  <c r="U144" i="3"/>
  <c r="R145" i="3"/>
  <c r="S145" i="3" s="1"/>
  <c r="T145" i="3"/>
  <c r="U145" i="3"/>
  <c r="R146" i="3"/>
  <c r="S146" i="3" s="1"/>
  <c r="T146" i="3"/>
  <c r="U146" i="3"/>
  <c r="R147" i="3"/>
  <c r="S147" i="3" s="1"/>
  <c r="T147" i="3"/>
  <c r="U147" i="3"/>
  <c r="R148" i="3"/>
  <c r="S148" i="3" s="1"/>
  <c r="T148" i="3"/>
  <c r="U148" i="3"/>
  <c r="R149" i="3"/>
  <c r="S149" i="3" s="1"/>
  <c r="T149" i="3"/>
  <c r="U149" i="3"/>
  <c r="R150" i="3"/>
  <c r="S150" i="3" s="1"/>
  <c r="T150" i="3"/>
  <c r="U150" i="3"/>
  <c r="R151" i="3"/>
  <c r="S151" i="3" s="1"/>
  <c r="T151" i="3"/>
  <c r="U151" i="3"/>
  <c r="R152" i="3"/>
  <c r="S152" i="3" s="1"/>
  <c r="T152" i="3"/>
  <c r="U152" i="3"/>
  <c r="R153" i="3"/>
  <c r="S153" i="3" s="1"/>
  <c r="T153" i="3"/>
  <c r="U153" i="3"/>
  <c r="R154" i="3"/>
  <c r="S154" i="3" s="1"/>
  <c r="T154" i="3"/>
  <c r="U154" i="3"/>
  <c r="R155" i="3"/>
  <c r="S155" i="3" s="1"/>
  <c r="T155" i="3"/>
  <c r="U155" i="3"/>
  <c r="R156" i="3"/>
  <c r="S156" i="3" s="1"/>
  <c r="T156" i="3"/>
  <c r="U156" i="3"/>
  <c r="R157" i="3"/>
  <c r="S157" i="3" s="1"/>
  <c r="T157" i="3"/>
  <c r="U157" i="3"/>
  <c r="R158" i="3"/>
  <c r="S158" i="3" s="1"/>
  <c r="T158" i="3"/>
  <c r="U158" i="3"/>
  <c r="R159" i="3"/>
  <c r="S159" i="3" s="1"/>
  <c r="T159" i="3"/>
  <c r="U159" i="3"/>
  <c r="R160" i="3"/>
  <c r="S160" i="3" s="1"/>
  <c r="T160" i="3"/>
  <c r="U160" i="3"/>
  <c r="R161" i="3"/>
  <c r="S161" i="3" s="1"/>
  <c r="T161" i="3"/>
  <c r="U161" i="3"/>
  <c r="R162" i="3"/>
  <c r="S162" i="3" s="1"/>
  <c r="T162" i="3"/>
  <c r="U162" i="3"/>
  <c r="R163" i="3"/>
  <c r="S163" i="3" s="1"/>
  <c r="T163" i="3"/>
  <c r="U163" i="3"/>
  <c r="R164" i="3"/>
  <c r="S164" i="3" s="1"/>
  <c r="T164" i="3"/>
  <c r="U164" i="3"/>
  <c r="R165" i="3"/>
  <c r="S165" i="3" s="1"/>
  <c r="T165" i="3"/>
  <c r="U165" i="3"/>
  <c r="R166" i="3"/>
  <c r="S166" i="3" s="1"/>
  <c r="T166" i="3"/>
  <c r="U166" i="3"/>
  <c r="R167" i="3"/>
  <c r="S167" i="3" s="1"/>
  <c r="T167" i="3"/>
  <c r="U167" i="3"/>
  <c r="R168" i="3"/>
  <c r="S168" i="3" s="1"/>
  <c r="T168" i="3"/>
  <c r="U168" i="3"/>
  <c r="R169" i="3"/>
  <c r="S169" i="3" s="1"/>
  <c r="T169" i="3"/>
  <c r="U169" i="3"/>
  <c r="R170" i="3"/>
  <c r="S170" i="3" s="1"/>
  <c r="T170" i="3"/>
  <c r="U170" i="3"/>
  <c r="R171" i="3"/>
  <c r="S171" i="3" s="1"/>
  <c r="T171" i="3"/>
  <c r="U171" i="3"/>
  <c r="R172" i="3"/>
  <c r="S172" i="3" s="1"/>
  <c r="T172" i="3"/>
  <c r="U172" i="3"/>
  <c r="R173" i="3"/>
  <c r="S173" i="3" s="1"/>
  <c r="T173" i="3"/>
  <c r="U173" i="3"/>
  <c r="R174" i="3"/>
  <c r="S174" i="3" s="1"/>
  <c r="T174" i="3"/>
  <c r="U174" i="3"/>
  <c r="R175" i="3"/>
  <c r="S175" i="3" s="1"/>
  <c r="T175" i="3"/>
  <c r="U175" i="3"/>
  <c r="R176" i="3"/>
  <c r="S176" i="3" s="1"/>
  <c r="T176" i="3"/>
  <c r="U176" i="3"/>
  <c r="R177" i="3"/>
  <c r="S177" i="3" s="1"/>
  <c r="T177" i="3"/>
  <c r="U177" i="3"/>
  <c r="R178" i="3"/>
  <c r="S178" i="3" s="1"/>
  <c r="T178" i="3"/>
  <c r="U178" i="3"/>
  <c r="R179" i="3"/>
  <c r="S179" i="3" s="1"/>
  <c r="T179" i="3"/>
  <c r="U179" i="3"/>
  <c r="R180" i="3"/>
  <c r="S180" i="3" s="1"/>
  <c r="T180" i="3"/>
  <c r="U180" i="3"/>
  <c r="R181" i="3"/>
  <c r="S181" i="3" s="1"/>
  <c r="T181" i="3"/>
  <c r="U181" i="3"/>
  <c r="R182" i="3"/>
  <c r="S182" i="3" s="1"/>
  <c r="T182" i="3"/>
  <c r="U182" i="3"/>
  <c r="R183" i="3"/>
  <c r="S183" i="3" s="1"/>
  <c r="T183" i="3"/>
  <c r="U183" i="3"/>
  <c r="R184" i="3"/>
  <c r="S184" i="3" s="1"/>
  <c r="T184" i="3"/>
  <c r="U184" i="3"/>
  <c r="R185" i="3"/>
  <c r="S185" i="3" s="1"/>
  <c r="T185" i="3"/>
  <c r="U185" i="3"/>
  <c r="R186" i="3"/>
  <c r="S186" i="3" s="1"/>
  <c r="T186" i="3"/>
  <c r="U186" i="3"/>
  <c r="R187" i="3"/>
  <c r="S187" i="3" s="1"/>
  <c r="T187" i="3"/>
  <c r="U187" i="3"/>
  <c r="R188" i="3"/>
  <c r="S188" i="3" s="1"/>
  <c r="T188" i="3"/>
  <c r="U188" i="3"/>
  <c r="R189" i="3"/>
  <c r="S189" i="3" s="1"/>
  <c r="T189" i="3"/>
  <c r="U189" i="3"/>
  <c r="R190" i="3"/>
  <c r="S190" i="3" s="1"/>
  <c r="T190" i="3"/>
  <c r="U190" i="3"/>
  <c r="R191" i="3"/>
  <c r="S191" i="3" s="1"/>
  <c r="T191" i="3"/>
  <c r="U191" i="3"/>
  <c r="R192" i="3"/>
  <c r="S192" i="3" s="1"/>
  <c r="T192" i="3"/>
  <c r="U192" i="3"/>
  <c r="R193" i="3"/>
  <c r="S193" i="3" s="1"/>
  <c r="T193" i="3"/>
  <c r="U193" i="3"/>
  <c r="R194" i="3"/>
  <c r="S194" i="3" s="1"/>
  <c r="T194" i="3"/>
  <c r="U194" i="3"/>
  <c r="R195" i="3"/>
  <c r="S195" i="3" s="1"/>
  <c r="T195" i="3"/>
  <c r="U195" i="3"/>
  <c r="R196" i="3"/>
  <c r="S196" i="3" s="1"/>
  <c r="T196" i="3"/>
  <c r="U196" i="3"/>
  <c r="R197" i="3"/>
  <c r="S197" i="3" s="1"/>
  <c r="T197" i="3"/>
  <c r="U197" i="3"/>
  <c r="R198" i="3"/>
  <c r="S198" i="3" s="1"/>
  <c r="T198" i="3"/>
  <c r="U198" i="3"/>
  <c r="R199" i="3"/>
  <c r="S199" i="3" s="1"/>
  <c r="T199" i="3"/>
  <c r="U199" i="3"/>
  <c r="R200" i="3"/>
  <c r="S200" i="3" s="1"/>
  <c r="T200" i="3"/>
  <c r="U200" i="3"/>
  <c r="R201" i="3"/>
  <c r="S201" i="3" s="1"/>
  <c r="T201" i="3"/>
  <c r="U201" i="3"/>
  <c r="R202" i="3"/>
  <c r="S202" i="3" s="1"/>
  <c r="T202" i="3"/>
  <c r="U202" i="3"/>
  <c r="R203" i="3"/>
  <c r="S203" i="3" s="1"/>
  <c r="T203" i="3"/>
  <c r="U203" i="3"/>
  <c r="R204" i="3"/>
  <c r="S204" i="3" s="1"/>
  <c r="T204" i="3"/>
  <c r="U204" i="3"/>
  <c r="R205" i="3"/>
  <c r="S205" i="3" s="1"/>
  <c r="T205" i="3"/>
  <c r="U205" i="3"/>
  <c r="R206" i="3"/>
  <c r="S206" i="3" s="1"/>
  <c r="T206" i="3"/>
  <c r="U206" i="3"/>
  <c r="R207" i="3"/>
  <c r="S207" i="3" s="1"/>
  <c r="T207" i="3"/>
  <c r="U207" i="3"/>
  <c r="R208" i="3"/>
  <c r="S208" i="3" s="1"/>
  <c r="T208" i="3"/>
  <c r="U208" i="3"/>
  <c r="R209" i="3"/>
  <c r="S209" i="3" s="1"/>
  <c r="T209" i="3"/>
  <c r="U209" i="3"/>
  <c r="R210" i="3"/>
  <c r="S210" i="3" s="1"/>
  <c r="T210" i="3"/>
  <c r="U210" i="3"/>
  <c r="R211" i="3"/>
  <c r="S211" i="3" s="1"/>
  <c r="T211" i="3"/>
  <c r="U211" i="3"/>
  <c r="R212" i="3"/>
  <c r="S212" i="3" s="1"/>
  <c r="T212" i="3"/>
  <c r="U212" i="3"/>
  <c r="R213" i="3"/>
  <c r="S213" i="3" s="1"/>
  <c r="T213" i="3"/>
  <c r="U213" i="3"/>
  <c r="R214" i="3"/>
  <c r="S214" i="3" s="1"/>
  <c r="T214" i="3"/>
  <c r="U214" i="3"/>
  <c r="R215" i="3"/>
  <c r="S215" i="3" s="1"/>
  <c r="T215" i="3"/>
  <c r="U215" i="3"/>
  <c r="R216" i="3"/>
  <c r="S216" i="3" s="1"/>
  <c r="T216" i="3"/>
  <c r="U216" i="3"/>
  <c r="R217" i="3"/>
  <c r="S217" i="3" s="1"/>
  <c r="T217" i="3"/>
  <c r="U217" i="3"/>
  <c r="R218" i="3"/>
  <c r="S218" i="3" s="1"/>
  <c r="T218" i="3"/>
  <c r="U218" i="3"/>
  <c r="R219" i="3"/>
  <c r="S219" i="3" s="1"/>
  <c r="T219" i="3"/>
  <c r="U219" i="3"/>
  <c r="R220" i="3"/>
  <c r="S220" i="3" s="1"/>
  <c r="T220" i="3"/>
  <c r="U220" i="3"/>
  <c r="R221" i="3"/>
  <c r="S221" i="3" s="1"/>
  <c r="T221" i="3"/>
  <c r="U221" i="3"/>
  <c r="R222" i="3"/>
  <c r="S222" i="3" s="1"/>
  <c r="T222" i="3"/>
  <c r="U222" i="3"/>
  <c r="R223" i="3"/>
  <c r="S223" i="3" s="1"/>
  <c r="T223" i="3"/>
  <c r="U223" i="3"/>
  <c r="R224" i="3"/>
  <c r="S224" i="3" s="1"/>
  <c r="T224" i="3"/>
  <c r="U224" i="3"/>
  <c r="R225" i="3"/>
  <c r="S225" i="3" s="1"/>
  <c r="T225" i="3"/>
  <c r="U225" i="3"/>
  <c r="R226" i="3"/>
  <c r="S226" i="3" s="1"/>
  <c r="T226" i="3"/>
  <c r="U226" i="3"/>
  <c r="R227" i="3"/>
  <c r="S227" i="3" s="1"/>
  <c r="T227" i="3"/>
  <c r="U227" i="3"/>
  <c r="R228" i="3"/>
  <c r="S228" i="3" s="1"/>
  <c r="T228" i="3"/>
  <c r="U228" i="3"/>
  <c r="R229" i="3"/>
  <c r="S229" i="3" s="1"/>
  <c r="T229" i="3"/>
  <c r="U229" i="3"/>
  <c r="R230" i="3"/>
  <c r="S230" i="3" s="1"/>
  <c r="T230" i="3"/>
  <c r="U230" i="3"/>
  <c r="R231" i="3"/>
  <c r="S231" i="3" s="1"/>
  <c r="T231" i="3"/>
  <c r="U231" i="3"/>
  <c r="R232" i="3"/>
  <c r="S232" i="3" s="1"/>
  <c r="T232" i="3"/>
  <c r="U232" i="3"/>
  <c r="R233" i="3"/>
  <c r="S233" i="3" s="1"/>
  <c r="T233" i="3"/>
  <c r="U233" i="3"/>
  <c r="R234" i="3"/>
  <c r="S234" i="3" s="1"/>
  <c r="T234" i="3"/>
  <c r="U234" i="3"/>
  <c r="R235" i="3"/>
  <c r="S235" i="3" s="1"/>
  <c r="T235" i="3"/>
  <c r="U235" i="3"/>
  <c r="R236" i="3"/>
  <c r="S236" i="3" s="1"/>
  <c r="T236" i="3"/>
  <c r="U236" i="3"/>
  <c r="R237" i="3"/>
  <c r="S237" i="3" s="1"/>
  <c r="T237" i="3"/>
  <c r="U237" i="3"/>
  <c r="R238" i="3"/>
  <c r="S238" i="3" s="1"/>
  <c r="T238" i="3"/>
  <c r="U238" i="3"/>
  <c r="R239" i="3"/>
  <c r="S239" i="3" s="1"/>
  <c r="T239" i="3"/>
  <c r="U239" i="3"/>
  <c r="R240" i="3"/>
  <c r="S240" i="3" s="1"/>
  <c r="T240" i="3"/>
  <c r="U240" i="3"/>
  <c r="R241" i="3"/>
  <c r="S241" i="3" s="1"/>
  <c r="T241" i="3"/>
  <c r="U241" i="3"/>
  <c r="R242" i="3"/>
  <c r="S242" i="3" s="1"/>
  <c r="T242" i="3"/>
  <c r="U242" i="3"/>
  <c r="R243" i="3"/>
  <c r="S243" i="3" s="1"/>
  <c r="T243" i="3"/>
  <c r="U243" i="3"/>
  <c r="R244" i="3"/>
  <c r="S244" i="3" s="1"/>
  <c r="T244" i="3"/>
  <c r="U244" i="3"/>
  <c r="R245" i="3"/>
  <c r="S245" i="3" s="1"/>
  <c r="T245" i="3"/>
  <c r="U245" i="3"/>
  <c r="R246" i="3"/>
  <c r="S246" i="3" s="1"/>
  <c r="T246" i="3"/>
  <c r="U246" i="3"/>
  <c r="R247" i="3"/>
  <c r="S247" i="3" s="1"/>
  <c r="T247" i="3"/>
  <c r="U247" i="3"/>
  <c r="R248" i="3"/>
  <c r="S248" i="3" s="1"/>
  <c r="T248" i="3"/>
  <c r="U248" i="3"/>
  <c r="R249" i="3"/>
  <c r="S249" i="3" s="1"/>
  <c r="T249" i="3"/>
  <c r="U249" i="3"/>
  <c r="R250" i="3"/>
  <c r="S250" i="3" s="1"/>
  <c r="T250" i="3"/>
  <c r="U250" i="3"/>
  <c r="R251" i="3"/>
  <c r="S251" i="3" s="1"/>
  <c r="T251" i="3"/>
  <c r="U251" i="3"/>
  <c r="R252" i="3"/>
  <c r="S252" i="3" s="1"/>
  <c r="T252" i="3"/>
  <c r="U252" i="3"/>
  <c r="R253" i="3"/>
  <c r="S253" i="3" s="1"/>
  <c r="T253" i="3"/>
  <c r="U253" i="3"/>
  <c r="R254" i="3"/>
  <c r="S254" i="3" s="1"/>
  <c r="T254" i="3"/>
  <c r="U254" i="3"/>
  <c r="R255" i="3"/>
  <c r="S255" i="3" s="1"/>
  <c r="T255" i="3"/>
  <c r="U255" i="3"/>
  <c r="R256" i="3"/>
  <c r="S256" i="3" s="1"/>
  <c r="T256" i="3"/>
  <c r="U256" i="3"/>
  <c r="R257" i="3"/>
  <c r="S257" i="3" s="1"/>
  <c r="T257" i="3"/>
  <c r="U257" i="3"/>
  <c r="R258" i="3"/>
  <c r="S258" i="3" s="1"/>
  <c r="T258" i="3"/>
  <c r="U258" i="3"/>
  <c r="R259" i="3"/>
  <c r="S259" i="3" s="1"/>
  <c r="T259" i="3"/>
  <c r="U259" i="3"/>
  <c r="R260" i="3"/>
  <c r="S260" i="3" s="1"/>
  <c r="T260" i="3"/>
  <c r="U260" i="3"/>
  <c r="R261" i="3"/>
  <c r="S261" i="3" s="1"/>
  <c r="T261" i="3"/>
  <c r="U261" i="3"/>
  <c r="R262" i="3"/>
  <c r="S262" i="3" s="1"/>
  <c r="T262" i="3"/>
  <c r="U262" i="3"/>
  <c r="R263" i="3"/>
  <c r="S263" i="3" s="1"/>
  <c r="T263" i="3"/>
  <c r="U263" i="3"/>
  <c r="R264" i="3"/>
  <c r="S264" i="3" s="1"/>
  <c r="T264" i="3"/>
  <c r="U264" i="3"/>
  <c r="R265" i="3"/>
  <c r="S265" i="3" s="1"/>
  <c r="T265" i="3"/>
  <c r="U265" i="3"/>
  <c r="R266" i="3"/>
  <c r="S266" i="3" s="1"/>
  <c r="T266" i="3"/>
  <c r="U266" i="3"/>
  <c r="R267" i="3"/>
  <c r="S267" i="3" s="1"/>
  <c r="T267" i="3"/>
  <c r="U267" i="3"/>
  <c r="R268" i="3"/>
  <c r="S268" i="3" s="1"/>
  <c r="T268" i="3"/>
  <c r="U268" i="3"/>
  <c r="R269" i="3"/>
  <c r="S269" i="3" s="1"/>
  <c r="T269" i="3"/>
  <c r="U269" i="3"/>
  <c r="R270" i="3"/>
  <c r="S270" i="3" s="1"/>
  <c r="T270" i="3"/>
  <c r="U270" i="3"/>
  <c r="R271" i="3"/>
  <c r="S271" i="3" s="1"/>
  <c r="T271" i="3"/>
  <c r="U271" i="3"/>
  <c r="R272" i="3"/>
  <c r="S272" i="3" s="1"/>
  <c r="T272" i="3"/>
  <c r="U272" i="3"/>
  <c r="R273" i="3"/>
  <c r="S273" i="3" s="1"/>
  <c r="T273" i="3"/>
  <c r="U273" i="3"/>
  <c r="R274" i="3"/>
  <c r="S274" i="3" s="1"/>
  <c r="T274" i="3"/>
  <c r="U274" i="3"/>
  <c r="R275" i="3"/>
  <c r="S275" i="3" s="1"/>
  <c r="T275" i="3"/>
  <c r="U275" i="3"/>
  <c r="R276" i="3"/>
  <c r="S276" i="3" s="1"/>
  <c r="T276" i="3"/>
  <c r="U276" i="3"/>
  <c r="R277" i="3"/>
  <c r="S277" i="3" s="1"/>
  <c r="T277" i="3"/>
  <c r="U277" i="3"/>
  <c r="R278" i="3"/>
  <c r="S278" i="3" s="1"/>
  <c r="T278" i="3"/>
  <c r="U278" i="3"/>
  <c r="R279" i="3"/>
  <c r="S279" i="3" s="1"/>
  <c r="T279" i="3"/>
  <c r="U279" i="3"/>
  <c r="R280" i="3"/>
  <c r="S280" i="3"/>
  <c r="T280" i="3"/>
  <c r="U280" i="3"/>
  <c r="R281" i="3"/>
  <c r="S281" i="3" s="1"/>
  <c r="T281" i="3"/>
  <c r="U281" i="3"/>
  <c r="R282" i="3"/>
  <c r="S282" i="3"/>
  <c r="T282" i="3"/>
  <c r="U282" i="3"/>
  <c r="R283" i="3"/>
  <c r="S283" i="3" s="1"/>
  <c r="T283" i="3"/>
  <c r="U283" i="3"/>
  <c r="R284" i="3"/>
  <c r="S284" i="3" s="1"/>
  <c r="T284" i="3"/>
  <c r="U284" i="3"/>
  <c r="R285" i="3"/>
  <c r="S285" i="3" s="1"/>
  <c r="T285" i="3"/>
  <c r="U285" i="3"/>
  <c r="R286" i="3"/>
  <c r="S286" i="3" s="1"/>
  <c r="T286" i="3"/>
  <c r="U286" i="3"/>
  <c r="R287" i="3"/>
  <c r="S287" i="3" s="1"/>
  <c r="T287" i="3"/>
  <c r="U287" i="3"/>
  <c r="R288" i="3"/>
  <c r="S288" i="3" s="1"/>
  <c r="T288" i="3"/>
  <c r="U288" i="3"/>
  <c r="R289" i="3"/>
  <c r="S289" i="3" s="1"/>
  <c r="T289" i="3"/>
  <c r="U289" i="3"/>
  <c r="R290" i="3"/>
  <c r="S290" i="3" s="1"/>
  <c r="T290" i="3"/>
  <c r="U290" i="3"/>
  <c r="R291" i="3"/>
  <c r="S291" i="3" s="1"/>
  <c r="T291" i="3"/>
  <c r="U291" i="3"/>
  <c r="R292" i="3"/>
  <c r="S292" i="3" s="1"/>
  <c r="T292" i="3"/>
  <c r="U292" i="3"/>
  <c r="R293" i="3"/>
  <c r="S293" i="3" s="1"/>
  <c r="T293" i="3"/>
  <c r="U293" i="3"/>
  <c r="R294" i="3"/>
  <c r="S294" i="3" s="1"/>
  <c r="T294" i="3"/>
  <c r="U294" i="3"/>
  <c r="R295" i="3"/>
  <c r="S295" i="3" s="1"/>
  <c r="T295" i="3"/>
  <c r="U295" i="3"/>
  <c r="R296" i="3"/>
  <c r="S296" i="3" s="1"/>
  <c r="T296" i="3"/>
  <c r="U296" i="3"/>
  <c r="R297" i="3"/>
  <c r="S297" i="3" s="1"/>
  <c r="T297" i="3"/>
  <c r="U297" i="3"/>
  <c r="R298" i="3"/>
  <c r="S298" i="3" s="1"/>
  <c r="T298" i="3"/>
  <c r="U298" i="3"/>
  <c r="R299" i="3"/>
  <c r="S299" i="3" s="1"/>
  <c r="T299" i="3"/>
  <c r="U299" i="3"/>
  <c r="R300" i="3"/>
  <c r="S300" i="3" s="1"/>
  <c r="T300" i="3"/>
  <c r="U300" i="3"/>
  <c r="R301" i="3"/>
  <c r="S301" i="3" s="1"/>
  <c r="T301" i="3"/>
  <c r="U301" i="3"/>
  <c r="R302" i="3"/>
  <c r="S302" i="3" s="1"/>
  <c r="T302" i="3"/>
  <c r="U302" i="3"/>
  <c r="R303" i="3"/>
  <c r="S303" i="3" s="1"/>
  <c r="T303" i="3"/>
  <c r="U303" i="3"/>
  <c r="R304" i="3"/>
  <c r="S304" i="3" s="1"/>
  <c r="T304" i="3"/>
  <c r="U304" i="3"/>
  <c r="R305" i="3"/>
  <c r="S305" i="3" s="1"/>
  <c r="T305" i="3"/>
  <c r="U305" i="3"/>
  <c r="R306" i="3"/>
  <c r="S306" i="3" s="1"/>
  <c r="T306" i="3"/>
  <c r="U306" i="3"/>
  <c r="R307" i="3"/>
  <c r="S307" i="3" s="1"/>
  <c r="T307" i="3"/>
  <c r="U307" i="3"/>
  <c r="R308" i="3"/>
  <c r="S308" i="3" s="1"/>
  <c r="T308" i="3"/>
  <c r="U308" i="3"/>
  <c r="R309" i="3"/>
  <c r="S309" i="3" s="1"/>
  <c r="T309" i="3"/>
  <c r="U309" i="3"/>
  <c r="R310" i="3"/>
  <c r="S310" i="3" s="1"/>
  <c r="T310" i="3"/>
  <c r="U310" i="3"/>
  <c r="R311" i="3"/>
  <c r="S311" i="3" s="1"/>
  <c r="T311" i="3"/>
  <c r="U311" i="3"/>
  <c r="R312" i="3"/>
  <c r="S312" i="3" s="1"/>
  <c r="T312" i="3"/>
  <c r="U312" i="3"/>
  <c r="R313" i="3"/>
  <c r="S313" i="3" s="1"/>
  <c r="T313" i="3"/>
  <c r="U313" i="3"/>
  <c r="R314" i="3"/>
  <c r="S314" i="3" s="1"/>
  <c r="T314" i="3"/>
  <c r="U314" i="3"/>
  <c r="R315" i="3"/>
  <c r="S315" i="3" s="1"/>
  <c r="T315" i="3"/>
  <c r="U315" i="3"/>
  <c r="R316" i="3"/>
  <c r="S316" i="3" s="1"/>
  <c r="T316" i="3"/>
  <c r="U316" i="3"/>
  <c r="R317" i="3"/>
  <c r="S317" i="3" s="1"/>
  <c r="T317" i="3"/>
  <c r="U317" i="3"/>
  <c r="R318" i="3"/>
  <c r="S318" i="3" s="1"/>
  <c r="T318" i="3"/>
  <c r="U318" i="3"/>
  <c r="R319" i="3"/>
  <c r="S319" i="3" s="1"/>
  <c r="T319" i="3"/>
  <c r="U319" i="3"/>
  <c r="R320" i="3"/>
  <c r="S320" i="3" s="1"/>
  <c r="T320" i="3"/>
  <c r="U320" i="3"/>
  <c r="R321" i="3"/>
  <c r="S321" i="3" s="1"/>
  <c r="T321" i="3"/>
  <c r="U321" i="3"/>
  <c r="R322" i="3"/>
  <c r="S322" i="3" s="1"/>
  <c r="T322" i="3"/>
  <c r="U322" i="3"/>
  <c r="R323" i="3"/>
  <c r="S323" i="3" s="1"/>
  <c r="T323" i="3"/>
  <c r="U323" i="3"/>
  <c r="R324" i="3"/>
  <c r="S324" i="3" s="1"/>
  <c r="T324" i="3"/>
  <c r="U324" i="3"/>
  <c r="R325" i="3"/>
  <c r="S325" i="3" s="1"/>
  <c r="T325" i="3"/>
  <c r="U325" i="3"/>
  <c r="R326" i="3"/>
  <c r="S326" i="3" s="1"/>
  <c r="T326" i="3"/>
  <c r="U326" i="3"/>
  <c r="R327" i="3"/>
  <c r="S327" i="3" s="1"/>
  <c r="T327" i="3"/>
  <c r="U327" i="3"/>
  <c r="R328" i="3"/>
  <c r="S328" i="3" s="1"/>
  <c r="T328" i="3"/>
  <c r="U328" i="3"/>
  <c r="R329" i="3"/>
  <c r="S329" i="3" s="1"/>
  <c r="T329" i="3"/>
  <c r="U329" i="3"/>
  <c r="R330" i="3"/>
  <c r="S330" i="3" s="1"/>
  <c r="T330" i="3"/>
  <c r="U330" i="3"/>
  <c r="R331" i="3"/>
  <c r="S331" i="3" s="1"/>
  <c r="T331" i="3"/>
  <c r="U331" i="3"/>
  <c r="R332" i="3"/>
  <c r="S332" i="3" s="1"/>
  <c r="T332" i="3"/>
  <c r="U332" i="3"/>
  <c r="R333" i="3"/>
  <c r="S333" i="3" s="1"/>
  <c r="T333" i="3"/>
  <c r="U333" i="3"/>
  <c r="R334" i="3"/>
  <c r="S334" i="3" s="1"/>
  <c r="T334" i="3"/>
  <c r="U334" i="3"/>
  <c r="R335" i="3"/>
  <c r="S335" i="3" s="1"/>
  <c r="T335" i="3"/>
  <c r="U335" i="3"/>
  <c r="R336" i="3"/>
  <c r="S336" i="3" s="1"/>
  <c r="T336" i="3"/>
  <c r="U336" i="3"/>
  <c r="R337" i="3"/>
  <c r="S337" i="3" s="1"/>
  <c r="T337" i="3"/>
  <c r="U337" i="3"/>
  <c r="R338" i="3"/>
  <c r="S338" i="3" s="1"/>
  <c r="T338" i="3"/>
  <c r="U338" i="3"/>
  <c r="R339" i="3"/>
  <c r="S339" i="3" s="1"/>
  <c r="T339" i="3"/>
  <c r="U339" i="3"/>
  <c r="R340" i="3"/>
  <c r="S340" i="3" s="1"/>
  <c r="T340" i="3"/>
  <c r="U340" i="3"/>
  <c r="R341" i="3"/>
  <c r="S341" i="3" s="1"/>
  <c r="T341" i="3"/>
  <c r="U341" i="3"/>
  <c r="R342" i="3"/>
  <c r="S342" i="3" s="1"/>
  <c r="T342" i="3"/>
  <c r="U342" i="3"/>
  <c r="R343" i="3"/>
  <c r="S343" i="3" s="1"/>
  <c r="T343" i="3"/>
  <c r="U343" i="3"/>
  <c r="R344" i="3"/>
  <c r="S344" i="3" s="1"/>
  <c r="T344" i="3"/>
  <c r="U344" i="3"/>
  <c r="R345" i="3"/>
  <c r="S345" i="3" s="1"/>
  <c r="T345" i="3"/>
  <c r="U345" i="3"/>
  <c r="R346" i="3"/>
  <c r="S346" i="3" s="1"/>
  <c r="T346" i="3"/>
  <c r="U346" i="3"/>
  <c r="V52" i="7"/>
  <c r="U52" i="7"/>
  <c r="P52" i="7"/>
  <c r="O52" i="7"/>
  <c r="J52" i="7"/>
  <c r="I52" i="7"/>
  <c r="D52" i="7"/>
  <c r="C52" i="7"/>
  <c r="V51" i="7"/>
  <c r="U51" i="7"/>
  <c r="P51" i="7"/>
  <c r="O51" i="7"/>
  <c r="J51" i="7"/>
  <c r="I51" i="7"/>
  <c r="D51" i="7"/>
  <c r="C51" i="7"/>
  <c r="V50" i="7"/>
  <c r="U50" i="7"/>
  <c r="P50" i="7"/>
  <c r="O50" i="7"/>
  <c r="J50" i="7"/>
  <c r="I50" i="7"/>
  <c r="D50" i="7"/>
  <c r="C50" i="7"/>
  <c r="V49" i="7"/>
  <c r="U49" i="7"/>
  <c r="P49" i="7"/>
  <c r="O49" i="7"/>
  <c r="J49" i="7"/>
  <c r="I49" i="7"/>
  <c r="D49" i="7"/>
  <c r="C49" i="7"/>
  <c r="V48" i="7"/>
  <c r="U48" i="7"/>
  <c r="P48" i="7"/>
  <c r="O48" i="7"/>
  <c r="J48" i="7"/>
  <c r="I48" i="7"/>
  <c r="D48" i="7"/>
  <c r="C48" i="7"/>
  <c r="V47" i="7"/>
  <c r="U47" i="7"/>
  <c r="P47" i="7"/>
  <c r="O47" i="7"/>
  <c r="J47" i="7"/>
  <c r="I47" i="7"/>
  <c r="D47" i="7"/>
  <c r="C47" i="7"/>
  <c r="V46" i="7"/>
  <c r="U46" i="7"/>
  <c r="P46" i="7"/>
  <c r="O46" i="7"/>
  <c r="J46" i="7"/>
  <c r="I46" i="7"/>
  <c r="D46" i="7"/>
  <c r="C46" i="7"/>
  <c r="V45" i="7"/>
  <c r="U45" i="7"/>
  <c r="P45" i="7"/>
  <c r="O45" i="7"/>
  <c r="J45" i="7"/>
  <c r="I45" i="7"/>
  <c r="D45" i="7"/>
  <c r="C45" i="7"/>
  <c r="V44" i="7"/>
  <c r="U44" i="7"/>
  <c r="P44" i="7"/>
  <c r="O44" i="7"/>
  <c r="J44" i="7"/>
  <c r="I44" i="7"/>
  <c r="D44" i="7"/>
  <c r="C44" i="7"/>
  <c r="V43" i="7"/>
  <c r="U43" i="7"/>
  <c r="P43" i="7"/>
  <c r="O43" i="7"/>
  <c r="J43" i="7"/>
  <c r="I43" i="7"/>
  <c r="D43" i="7"/>
  <c r="C43" i="7"/>
  <c r="V42" i="7"/>
  <c r="U42" i="7"/>
  <c r="P42" i="7"/>
  <c r="O42" i="7"/>
  <c r="J42" i="7"/>
  <c r="I42" i="7"/>
  <c r="D42" i="7"/>
  <c r="C42" i="7"/>
  <c r="V41" i="7"/>
  <c r="U41" i="7"/>
  <c r="P41" i="7"/>
  <c r="O41" i="7"/>
  <c r="J41" i="7"/>
  <c r="I41" i="7"/>
  <c r="D41" i="7"/>
  <c r="C41" i="7"/>
  <c r="V40" i="7"/>
  <c r="U40" i="7"/>
  <c r="P40" i="7"/>
  <c r="O40" i="7"/>
  <c r="J40" i="7"/>
  <c r="I40" i="7"/>
  <c r="D40" i="7"/>
  <c r="C40" i="7"/>
  <c r="V39" i="7"/>
  <c r="U39" i="7"/>
  <c r="P39" i="7"/>
  <c r="O39" i="7"/>
  <c r="J39" i="7"/>
  <c r="I39" i="7"/>
  <c r="D39" i="7"/>
  <c r="C39" i="7"/>
  <c r="V38" i="7"/>
  <c r="U38" i="7"/>
  <c r="P38" i="7"/>
  <c r="O38" i="7"/>
  <c r="J38" i="7"/>
  <c r="I38" i="7"/>
  <c r="D38" i="7"/>
  <c r="C38" i="7"/>
  <c r="V37" i="7"/>
  <c r="U37" i="7"/>
  <c r="P37" i="7"/>
  <c r="O37" i="7"/>
  <c r="J37" i="7"/>
  <c r="I37" i="7"/>
  <c r="D37" i="7"/>
  <c r="C37" i="7"/>
  <c r="V36" i="7"/>
  <c r="U36" i="7"/>
  <c r="P36" i="7"/>
  <c r="O36" i="7"/>
  <c r="J36" i="7"/>
  <c r="I36" i="7"/>
  <c r="D36" i="7"/>
  <c r="C36" i="7"/>
  <c r="V35" i="7"/>
  <c r="U35" i="7"/>
  <c r="P35" i="7"/>
  <c r="O35" i="7"/>
  <c r="J35" i="7"/>
  <c r="I35" i="7"/>
  <c r="D35" i="7"/>
  <c r="C35" i="7"/>
  <c r="V34" i="7"/>
  <c r="U34" i="7"/>
  <c r="P34" i="7"/>
  <c r="O34" i="7"/>
  <c r="J34" i="7"/>
  <c r="I34" i="7"/>
  <c r="D34" i="7"/>
  <c r="C34" i="7"/>
  <c r="V33" i="7"/>
  <c r="U33" i="7"/>
  <c r="P33" i="7"/>
  <c r="O33" i="7"/>
  <c r="J33" i="7"/>
  <c r="I33" i="7"/>
  <c r="D33" i="7"/>
  <c r="C33" i="7"/>
  <c r="V32" i="7"/>
  <c r="U32" i="7"/>
  <c r="P32" i="7"/>
  <c r="O32" i="7"/>
  <c r="J32" i="7"/>
  <c r="I32" i="7"/>
  <c r="D32" i="7"/>
  <c r="C32" i="7"/>
  <c r="V31" i="7"/>
  <c r="U31" i="7"/>
  <c r="P31" i="7"/>
  <c r="O31" i="7"/>
  <c r="J31" i="7"/>
  <c r="I31" i="7"/>
  <c r="D31" i="7"/>
  <c r="C31" i="7"/>
  <c r="V30" i="7"/>
  <c r="U30" i="7"/>
  <c r="P30" i="7"/>
  <c r="O30" i="7"/>
  <c r="J30" i="7"/>
  <c r="I30" i="7"/>
  <c r="D30" i="7"/>
  <c r="C30" i="7"/>
  <c r="V29" i="7"/>
  <c r="U29" i="7"/>
  <c r="P29" i="7"/>
  <c r="O29" i="7"/>
  <c r="J29" i="7"/>
  <c r="I29" i="7"/>
  <c r="D29" i="7"/>
  <c r="C29" i="7"/>
  <c r="V28" i="7"/>
  <c r="U28" i="7"/>
  <c r="P28" i="7"/>
  <c r="O28" i="7"/>
  <c r="J28" i="7"/>
  <c r="I28" i="7"/>
  <c r="D28" i="7"/>
  <c r="C28" i="7"/>
  <c r="V27" i="7"/>
  <c r="U27" i="7"/>
  <c r="P27" i="7"/>
  <c r="O27" i="7"/>
  <c r="J27" i="7"/>
  <c r="I27" i="7"/>
  <c r="D27" i="7"/>
  <c r="C27" i="7"/>
  <c r="V26" i="7"/>
  <c r="U26" i="7"/>
  <c r="P26" i="7"/>
  <c r="O26" i="7"/>
  <c r="J26" i="7"/>
  <c r="I26" i="7"/>
  <c r="D26" i="7"/>
  <c r="C26" i="7"/>
  <c r="V25" i="7"/>
  <c r="U25" i="7"/>
  <c r="P25" i="7"/>
  <c r="O25" i="7"/>
  <c r="J25" i="7"/>
  <c r="I25" i="7"/>
  <c r="D25" i="7"/>
  <c r="C25" i="7"/>
  <c r="V24" i="7"/>
  <c r="U24" i="7"/>
  <c r="P24" i="7"/>
  <c r="O24" i="7"/>
  <c r="J24" i="7"/>
  <c r="I24" i="7"/>
  <c r="D24" i="7"/>
  <c r="C24" i="7"/>
  <c r="V23" i="7"/>
  <c r="U23" i="7"/>
  <c r="P23" i="7"/>
  <c r="O23" i="7"/>
  <c r="J23" i="7"/>
  <c r="I23" i="7"/>
  <c r="D23" i="7"/>
  <c r="C23" i="7"/>
  <c r="V22" i="7"/>
  <c r="U22" i="7"/>
  <c r="P22" i="7"/>
  <c r="O22" i="7"/>
  <c r="J22" i="7"/>
  <c r="I22" i="7"/>
  <c r="D22" i="7"/>
  <c r="C22" i="7"/>
  <c r="V21" i="7"/>
  <c r="U21" i="7"/>
  <c r="P21" i="7"/>
  <c r="O21" i="7"/>
  <c r="J21" i="7"/>
  <c r="I21" i="7"/>
  <c r="D21" i="7"/>
  <c r="C21" i="7"/>
  <c r="V20" i="7"/>
  <c r="U20" i="7"/>
  <c r="P20" i="7"/>
  <c r="O20" i="7"/>
  <c r="J20" i="7"/>
  <c r="I20" i="7"/>
  <c r="D20" i="7"/>
  <c r="C20" i="7"/>
  <c r="V19" i="7"/>
  <c r="U19" i="7"/>
  <c r="P19" i="7"/>
  <c r="O19" i="7"/>
  <c r="J19" i="7"/>
  <c r="I19" i="7"/>
  <c r="D19" i="7"/>
  <c r="C19" i="7"/>
  <c r="V18" i="7"/>
  <c r="U18" i="7"/>
  <c r="P18" i="7"/>
  <c r="O18" i="7"/>
  <c r="J18" i="7"/>
  <c r="I18" i="7"/>
  <c r="D18" i="7"/>
  <c r="C18" i="7"/>
  <c r="V17" i="7"/>
  <c r="U17" i="7"/>
  <c r="P17" i="7"/>
  <c r="O17" i="7"/>
  <c r="J17" i="7"/>
  <c r="I17" i="7"/>
  <c r="D17" i="7"/>
  <c r="C17" i="7"/>
  <c r="V16" i="7"/>
  <c r="U16" i="7"/>
  <c r="P16" i="7"/>
  <c r="O16" i="7"/>
  <c r="J16" i="7"/>
  <c r="I16" i="7"/>
  <c r="D16" i="7"/>
  <c r="C16" i="7"/>
  <c r="V15" i="7"/>
  <c r="U15" i="7"/>
  <c r="P15" i="7"/>
  <c r="O15" i="7"/>
  <c r="J15" i="7"/>
  <c r="I15" i="7"/>
  <c r="D15" i="7"/>
  <c r="C15" i="7"/>
  <c r="V14" i="7"/>
  <c r="U14" i="7"/>
  <c r="P14" i="7"/>
  <c r="O14" i="7"/>
  <c r="J14" i="7"/>
  <c r="I14" i="7"/>
  <c r="D14" i="7"/>
  <c r="C14" i="7"/>
  <c r="V13" i="7"/>
  <c r="U13" i="7"/>
  <c r="P13" i="7"/>
  <c r="O13" i="7"/>
  <c r="J13" i="7"/>
  <c r="I13" i="7"/>
  <c r="D13" i="7"/>
  <c r="C13" i="7"/>
  <c r="V12" i="7"/>
  <c r="U12" i="7"/>
  <c r="P12" i="7"/>
  <c r="O12" i="7"/>
  <c r="J12" i="7"/>
  <c r="I12" i="7"/>
  <c r="D12" i="7"/>
  <c r="C12" i="7"/>
  <c r="V11" i="7"/>
  <c r="U11" i="7"/>
  <c r="P11" i="7"/>
  <c r="O11" i="7"/>
  <c r="J11" i="7"/>
  <c r="I11" i="7"/>
  <c r="D11" i="7"/>
  <c r="C11" i="7"/>
  <c r="V10" i="7"/>
  <c r="U10" i="7"/>
  <c r="P10" i="7"/>
  <c r="O10" i="7"/>
  <c r="J10" i="7"/>
  <c r="I10" i="7"/>
  <c r="D10" i="7"/>
  <c r="C10" i="7"/>
  <c r="V9" i="7"/>
  <c r="U9" i="7"/>
  <c r="P9" i="7"/>
  <c r="O9" i="7"/>
  <c r="J9" i="7"/>
  <c r="I9" i="7"/>
  <c r="D9" i="7"/>
  <c r="C9" i="7"/>
  <c r="V8" i="7"/>
  <c r="U8" i="7"/>
  <c r="P8" i="7"/>
  <c r="O8" i="7"/>
  <c r="J8" i="7"/>
  <c r="I8" i="7"/>
  <c r="D8" i="7"/>
  <c r="C8" i="7"/>
  <c r="V7" i="7"/>
  <c r="U7" i="7"/>
  <c r="P7" i="7"/>
  <c r="O7" i="7"/>
  <c r="J7" i="7"/>
  <c r="I7" i="7"/>
  <c r="D7" i="7"/>
  <c r="C7" i="7"/>
  <c r="V6" i="7"/>
  <c r="U6" i="7"/>
  <c r="P6" i="7"/>
  <c r="O6" i="7"/>
  <c r="J6" i="7"/>
  <c r="I6" i="7"/>
  <c r="D6" i="7"/>
  <c r="C6" i="7"/>
  <c r="V52" i="6"/>
  <c r="U52" i="6"/>
  <c r="P52" i="6"/>
  <c r="O52" i="6"/>
  <c r="J52" i="6"/>
  <c r="I52" i="6"/>
  <c r="D52" i="6"/>
  <c r="C52" i="6"/>
  <c r="V51" i="6"/>
  <c r="U51" i="6"/>
  <c r="P51" i="6"/>
  <c r="O51" i="6"/>
  <c r="J51" i="6"/>
  <c r="I51" i="6"/>
  <c r="D51" i="6"/>
  <c r="C51" i="6"/>
  <c r="V50" i="6"/>
  <c r="U50" i="6"/>
  <c r="P50" i="6"/>
  <c r="O50" i="6"/>
  <c r="J50" i="6"/>
  <c r="I50" i="6"/>
  <c r="D50" i="6"/>
  <c r="C50" i="6"/>
  <c r="V49" i="6"/>
  <c r="U49" i="6"/>
  <c r="P49" i="6"/>
  <c r="O49" i="6"/>
  <c r="J49" i="6"/>
  <c r="I49" i="6"/>
  <c r="D49" i="6"/>
  <c r="C49" i="6"/>
  <c r="V48" i="6"/>
  <c r="U48" i="6"/>
  <c r="P48" i="6"/>
  <c r="O48" i="6"/>
  <c r="J48" i="6"/>
  <c r="I48" i="6"/>
  <c r="D48" i="6"/>
  <c r="C48" i="6"/>
  <c r="V47" i="6"/>
  <c r="U47" i="6"/>
  <c r="P47" i="6"/>
  <c r="O47" i="6"/>
  <c r="J47" i="6"/>
  <c r="I47" i="6"/>
  <c r="D47" i="6"/>
  <c r="C47" i="6"/>
  <c r="V46" i="6"/>
  <c r="U46" i="6"/>
  <c r="P46" i="6"/>
  <c r="O46" i="6"/>
  <c r="J46" i="6"/>
  <c r="I46" i="6"/>
  <c r="D46" i="6"/>
  <c r="C46" i="6"/>
  <c r="V45" i="6"/>
  <c r="U45" i="6"/>
  <c r="P45" i="6"/>
  <c r="O45" i="6"/>
  <c r="J45" i="6"/>
  <c r="I45" i="6"/>
  <c r="D45" i="6"/>
  <c r="C45" i="6"/>
  <c r="V44" i="6"/>
  <c r="U44" i="6"/>
  <c r="P44" i="6"/>
  <c r="O44" i="6"/>
  <c r="J44" i="6"/>
  <c r="I44" i="6"/>
  <c r="D44" i="6"/>
  <c r="C44" i="6"/>
  <c r="V43" i="6"/>
  <c r="U43" i="6"/>
  <c r="P43" i="6"/>
  <c r="O43" i="6"/>
  <c r="J43" i="6"/>
  <c r="I43" i="6"/>
  <c r="D43" i="6"/>
  <c r="C43" i="6"/>
  <c r="V42" i="6"/>
  <c r="U42" i="6"/>
  <c r="P42" i="6"/>
  <c r="O42" i="6"/>
  <c r="J42" i="6"/>
  <c r="I42" i="6"/>
  <c r="D42" i="6"/>
  <c r="C42" i="6"/>
  <c r="V41" i="6"/>
  <c r="U41" i="6"/>
  <c r="P41" i="6"/>
  <c r="O41" i="6"/>
  <c r="J41" i="6"/>
  <c r="I41" i="6"/>
  <c r="D41" i="6"/>
  <c r="C41" i="6"/>
  <c r="V40" i="6"/>
  <c r="U40" i="6"/>
  <c r="P40" i="6"/>
  <c r="O40" i="6"/>
  <c r="J40" i="6"/>
  <c r="I40" i="6"/>
  <c r="D40" i="6"/>
  <c r="C40" i="6"/>
  <c r="V39" i="6"/>
  <c r="U39" i="6"/>
  <c r="P39" i="6"/>
  <c r="O39" i="6"/>
  <c r="J39" i="6"/>
  <c r="I39" i="6"/>
  <c r="D39" i="6"/>
  <c r="C39" i="6"/>
  <c r="V38" i="6"/>
  <c r="U38" i="6"/>
  <c r="P38" i="6"/>
  <c r="O38" i="6"/>
  <c r="J38" i="6"/>
  <c r="I38" i="6"/>
  <c r="D38" i="6"/>
  <c r="C38" i="6"/>
  <c r="V37" i="6"/>
  <c r="U37" i="6"/>
  <c r="P37" i="6"/>
  <c r="O37" i="6"/>
  <c r="J37" i="6"/>
  <c r="I37" i="6"/>
  <c r="D37" i="6"/>
  <c r="C37" i="6"/>
  <c r="V36" i="6"/>
  <c r="U36" i="6"/>
  <c r="P36" i="6"/>
  <c r="O36" i="6"/>
  <c r="J36" i="6"/>
  <c r="I36" i="6"/>
  <c r="D36" i="6"/>
  <c r="C36" i="6"/>
  <c r="V35" i="6"/>
  <c r="U35" i="6"/>
  <c r="P35" i="6"/>
  <c r="O35" i="6"/>
  <c r="J35" i="6"/>
  <c r="I35" i="6"/>
  <c r="D35" i="6"/>
  <c r="C35" i="6"/>
  <c r="V34" i="6"/>
  <c r="U34" i="6"/>
  <c r="P34" i="6"/>
  <c r="O34" i="6"/>
  <c r="J34" i="6"/>
  <c r="I34" i="6"/>
  <c r="D34" i="6"/>
  <c r="C34" i="6"/>
  <c r="V33" i="6"/>
  <c r="U33" i="6"/>
  <c r="P33" i="6"/>
  <c r="O33" i="6"/>
  <c r="J33" i="6"/>
  <c r="I33" i="6"/>
  <c r="D33" i="6"/>
  <c r="C33" i="6"/>
  <c r="V32" i="6"/>
  <c r="U32" i="6"/>
  <c r="P32" i="6"/>
  <c r="O32" i="6"/>
  <c r="J32" i="6"/>
  <c r="I32" i="6"/>
  <c r="D32" i="6"/>
  <c r="C32" i="6"/>
  <c r="V31" i="6"/>
  <c r="U31" i="6"/>
  <c r="P31" i="6"/>
  <c r="O31" i="6"/>
  <c r="J31" i="6"/>
  <c r="I31" i="6"/>
  <c r="D31" i="6"/>
  <c r="C31" i="6"/>
  <c r="V30" i="6"/>
  <c r="U30" i="6"/>
  <c r="P30" i="6"/>
  <c r="O30" i="6"/>
  <c r="J30" i="6"/>
  <c r="I30" i="6"/>
  <c r="D30" i="6"/>
  <c r="C30" i="6"/>
  <c r="V29" i="6"/>
  <c r="U29" i="6"/>
  <c r="P29" i="6"/>
  <c r="O29" i="6"/>
  <c r="J29" i="6"/>
  <c r="I29" i="6"/>
  <c r="D29" i="6"/>
  <c r="C29" i="6"/>
  <c r="V28" i="6"/>
  <c r="U28" i="6"/>
  <c r="P28" i="6"/>
  <c r="O28" i="6"/>
  <c r="J28" i="6"/>
  <c r="I28" i="6"/>
  <c r="D28" i="6"/>
  <c r="C28" i="6"/>
  <c r="V27" i="6"/>
  <c r="U27" i="6"/>
  <c r="P27" i="6"/>
  <c r="O27" i="6"/>
  <c r="J27" i="6"/>
  <c r="I27" i="6"/>
  <c r="D27" i="6"/>
  <c r="C27" i="6"/>
  <c r="V26" i="6"/>
  <c r="U26" i="6"/>
  <c r="P26" i="6"/>
  <c r="O26" i="6"/>
  <c r="J26" i="6"/>
  <c r="I26" i="6"/>
  <c r="D26" i="6"/>
  <c r="C26" i="6"/>
  <c r="V25" i="6"/>
  <c r="U25" i="6"/>
  <c r="P25" i="6"/>
  <c r="O25" i="6"/>
  <c r="J25" i="6"/>
  <c r="I25" i="6"/>
  <c r="D25" i="6"/>
  <c r="C25" i="6"/>
  <c r="V24" i="6"/>
  <c r="U24" i="6"/>
  <c r="P24" i="6"/>
  <c r="O24" i="6"/>
  <c r="J24" i="6"/>
  <c r="I24" i="6"/>
  <c r="D24" i="6"/>
  <c r="C24" i="6"/>
  <c r="V23" i="6"/>
  <c r="U23" i="6"/>
  <c r="P23" i="6"/>
  <c r="O23" i="6"/>
  <c r="J23" i="6"/>
  <c r="I23" i="6"/>
  <c r="D23" i="6"/>
  <c r="C23" i="6"/>
  <c r="V22" i="6"/>
  <c r="U22" i="6"/>
  <c r="P22" i="6"/>
  <c r="O22" i="6"/>
  <c r="J22" i="6"/>
  <c r="I22" i="6"/>
  <c r="D22" i="6"/>
  <c r="C22" i="6"/>
  <c r="V21" i="6"/>
  <c r="U21" i="6"/>
  <c r="P21" i="6"/>
  <c r="O21" i="6"/>
  <c r="J21" i="6"/>
  <c r="I21" i="6"/>
  <c r="D21" i="6"/>
  <c r="C21" i="6"/>
  <c r="V20" i="6"/>
  <c r="U20" i="6"/>
  <c r="P20" i="6"/>
  <c r="O20" i="6"/>
  <c r="J20" i="6"/>
  <c r="I20" i="6"/>
  <c r="D20" i="6"/>
  <c r="C20" i="6"/>
  <c r="V19" i="6"/>
  <c r="U19" i="6"/>
  <c r="P19" i="6"/>
  <c r="O19" i="6"/>
  <c r="J19" i="6"/>
  <c r="I19" i="6"/>
  <c r="D19" i="6"/>
  <c r="C19" i="6"/>
  <c r="V18" i="6"/>
  <c r="U18" i="6"/>
  <c r="P18" i="6"/>
  <c r="O18" i="6"/>
  <c r="J18" i="6"/>
  <c r="I18" i="6"/>
  <c r="D18" i="6"/>
  <c r="C18" i="6"/>
  <c r="V17" i="6"/>
  <c r="U17" i="6"/>
  <c r="P17" i="6"/>
  <c r="O17" i="6"/>
  <c r="J17" i="6"/>
  <c r="I17" i="6"/>
  <c r="D17" i="6"/>
  <c r="C17" i="6"/>
  <c r="V16" i="6"/>
  <c r="U16" i="6"/>
  <c r="P16" i="6"/>
  <c r="O16" i="6"/>
  <c r="J16" i="6"/>
  <c r="I16" i="6"/>
  <c r="D16" i="6"/>
  <c r="C16" i="6"/>
  <c r="V15" i="6"/>
  <c r="U15" i="6"/>
  <c r="P15" i="6"/>
  <c r="O15" i="6"/>
  <c r="J15" i="6"/>
  <c r="I15" i="6"/>
  <c r="D15" i="6"/>
  <c r="C15" i="6"/>
  <c r="V14" i="6"/>
  <c r="U14" i="6"/>
  <c r="P14" i="6"/>
  <c r="O14" i="6"/>
  <c r="J14" i="6"/>
  <c r="I14" i="6"/>
  <c r="D14" i="6"/>
  <c r="C14" i="6"/>
  <c r="V13" i="6"/>
  <c r="U13" i="6"/>
  <c r="P13" i="6"/>
  <c r="O13" i="6"/>
  <c r="J13" i="6"/>
  <c r="I13" i="6"/>
  <c r="D13" i="6"/>
  <c r="C13" i="6"/>
  <c r="V12" i="6"/>
  <c r="U12" i="6"/>
  <c r="P12" i="6"/>
  <c r="O12" i="6"/>
  <c r="J12" i="6"/>
  <c r="I12" i="6"/>
  <c r="D12" i="6"/>
  <c r="C12" i="6"/>
  <c r="V11" i="6"/>
  <c r="U11" i="6"/>
  <c r="P11" i="6"/>
  <c r="O11" i="6"/>
  <c r="J11" i="6"/>
  <c r="I11" i="6"/>
  <c r="D11" i="6"/>
  <c r="C11" i="6"/>
  <c r="V10" i="6"/>
  <c r="U10" i="6"/>
  <c r="P10" i="6"/>
  <c r="O10" i="6"/>
  <c r="J10" i="6"/>
  <c r="I10" i="6"/>
  <c r="D10" i="6"/>
  <c r="C10" i="6"/>
  <c r="V9" i="6"/>
  <c r="U9" i="6"/>
  <c r="P9" i="6"/>
  <c r="O9" i="6"/>
  <c r="J9" i="6"/>
  <c r="I9" i="6"/>
  <c r="D9" i="6"/>
  <c r="C9" i="6"/>
  <c r="V8" i="6"/>
  <c r="U8" i="6"/>
  <c r="P8" i="6"/>
  <c r="O8" i="6"/>
  <c r="J8" i="6"/>
  <c r="I8" i="6"/>
  <c r="D8" i="6"/>
  <c r="C8" i="6"/>
  <c r="V7" i="6"/>
  <c r="U7" i="6"/>
  <c r="P7" i="6"/>
  <c r="O7" i="6"/>
  <c r="J7" i="6"/>
  <c r="I7" i="6"/>
  <c r="D7" i="6"/>
  <c r="C7" i="6"/>
  <c r="V6" i="6"/>
  <c r="U6" i="6"/>
  <c r="P6" i="6"/>
  <c r="O6" i="6"/>
  <c r="J6" i="6"/>
  <c r="I6" i="6"/>
  <c r="D6" i="6"/>
  <c r="C6" i="6"/>
  <c r="V52" i="5"/>
  <c r="U52" i="5"/>
  <c r="V51" i="5"/>
  <c r="U51" i="5"/>
  <c r="V50" i="5"/>
  <c r="U50" i="5"/>
  <c r="V49" i="5"/>
  <c r="U49" i="5"/>
  <c r="V48" i="5"/>
  <c r="U48" i="5"/>
  <c r="V47" i="5"/>
  <c r="U47" i="5"/>
  <c r="V46" i="5"/>
  <c r="U46" i="5"/>
  <c r="V45" i="5"/>
  <c r="U45" i="5"/>
  <c r="V44" i="5"/>
  <c r="U44" i="5"/>
  <c r="V43" i="5"/>
  <c r="U43" i="5"/>
  <c r="V42" i="5"/>
  <c r="U42" i="5"/>
  <c r="V41" i="5"/>
  <c r="U41" i="5"/>
  <c r="V40" i="5"/>
  <c r="U40" i="5"/>
  <c r="V39" i="5"/>
  <c r="U39" i="5"/>
  <c r="V38" i="5"/>
  <c r="U38" i="5"/>
  <c r="V37" i="5"/>
  <c r="U37" i="5"/>
  <c r="V36" i="5"/>
  <c r="U36" i="5"/>
  <c r="V35" i="5"/>
  <c r="U35" i="5"/>
  <c r="V34" i="5"/>
  <c r="U34" i="5"/>
  <c r="V33" i="5"/>
  <c r="U33" i="5"/>
  <c r="V32" i="5"/>
  <c r="U32" i="5"/>
  <c r="V31" i="5"/>
  <c r="U31" i="5"/>
  <c r="V30" i="5"/>
  <c r="U30" i="5"/>
  <c r="V29" i="5"/>
  <c r="U29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V16" i="5"/>
  <c r="U16" i="5"/>
  <c r="V15" i="5"/>
  <c r="U15" i="5"/>
  <c r="V14" i="5"/>
  <c r="U14" i="5"/>
  <c r="V13" i="5"/>
  <c r="U13" i="5"/>
  <c r="V12" i="5"/>
  <c r="U12" i="5"/>
  <c r="V11" i="5"/>
  <c r="U11" i="5"/>
  <c r="V10" i="5"/>
  <c r="U10" i="5"/>
  <c r="V9" i="5"/>
  <c r="U9" i="5"/>
  <c r="V8" i="5"/>
  <c r="U8" i="5"/>
  <c r="V7" i="5"/>
  <c r="U7" i="5"/>
  <c r="V6" i="5"/>
  <c r="U6" i="5"/>
  <c r="P52" i="5"/>
  <c r="O52" i="5"/>
  <c r="P51" i="5"/>
  <c r="O51" i="5"/>
  <c r="P50" i="5"/>
  <c r="O50" i="5"/>
  <c r="P49" i="5"/>
  <c r="O49" i="5"/>
  <c r="P48" i="5"/>
  <c r="O48" i="5"/>
  <c r="P47" i="5"/>
  <c r="O47" i="5"/>
  <c r="P46" i="5"/>
  <c r="O46" i="5"/>
  <c r="P45" i="5"/>
  <c r="O45" i="5"/>
  <c r="P44" i="5"/>
  <c r="O44" i="5"/>
  <c r="P43" i="5"/>
  <c r="O43" i="5"/>
  <c r="P42" i="5"/>
  <c r="O42" i="5"/>
  <c r="P41" i="5"/>
  <c r="O41" i="5"/>
  <c r="P40" i="5"/>
  <c r="O40" i="5"/>
  <c r="P39" i="5"/>
  <c r="O39" i="5"/>
  <c r="P38" i="5"/>
  <c r="O38" i="5"/>
  <c r="P37" i="5"/>
  <c r="O37" i="5"/>
  <c r="P36" i="5"/>
  <c r="O36" i="5"/>
  <c r="P35" i="5"/>
  <c r="O35" i="5"/>
  <c r="P34" i="5"/>
  <c r="O34" i="5"/>
  <c r="P33" i="5"/>
  <c r="O33" i="5"/>
  <c r="P32" i="5"/>
  <c r="O32" i="5"/>
  <c r="P31" i="5"/>
  <c r="O31" i="5"/>
  <c r="P30" i="5"/>
  <c r="O30" i="5"/>
  <c r="P29" i="5"/>
  <c r="O29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P16" i="5"/>
  <c r="O16" i="5"/>
  <c r="P15" i="5"/>
  <c r="O15" i="5"/>
  <c r="P14" i="5"/>
  <c r="O14" i="5"/>
  <c r="P13" i="5"/>
  <c r="O13" i="5"/>
  <c r="P12" i="5"/>
  <c r="O12" i="5"/>
  <c r="P11" i="5"/>
  <c r="O11" i="5"/>
  <c r="P10" i="5"/>
  <c r="O10" i="5"/>
  <c r="P9" i="5"/>
  <c r="O9" i="5"/>
  <c r="P8" i="5"/>
  <c r="O8" i="5"/>
  <c r="P7" i="5"/>
  <c r="O7" i="5"/>
  <c r="P6" i="5"/>
  <c r="O6" i="5"/>
  <c r="J52" i="5"/>
  <c r="I52" i="5"/>
  <c r="J51" i="5"/>
  <c r="I51" i="5"/>
  <c r="J50" i="5"/>
  <c r="I50" i="5"/>
  <c r="J49" i="5"/>
  <c r="I49" i="5"/>
  <c r="J48" i="5"/>
  <c r="I48" i="5"/>
  <c r="J47" i="5"/>
  <c r="I47" i="5"/>
  <c r="J46" i="5"/>
  <c r="I46" i="5"/>
  <c r="J45" i="5"/>
  <c r="I45" i="5"/>
  <c r="J44" i="5"/>
  <c r="I44" i="5"/>
  <c r="J43" i="5"/>
  <c r="I43" i="5"/>
  <c r="J42" i="5"/>
  <c r="I42" i="5"/>
  <c r="J41" i="5"/>
  <c r="I41" i="5"/>
  <c r="J40" i="5"/>
  <c r="I40" i="5"/>
  <c r="J39" i="5"/>
  <c r="I39" i="5"/>
  <c r="J38" i="5"/>
  <c r="I38" i="5"/>
  <c r="J37" i="5"/>
  <c r="I37" i="5"/>
  <c r="J36" i="5"/>
  <c r="I36" i="5"/>
  <c r="J35" i="5"/>
  <c r="I35" i="5"/>
  <c r="J34" i="5"/>
  <c r="I34" i="5"/>
  <c r="J33" i="5"/>
  <c r="I33" i="5"/>
  <c r="J32" i="5"/>
  <c r="I32" i="5"/>
  <c r="J31" i="5"/>
  <c r="I31" i="5"/>
  <c r="J30" i="5"/>
  <c r="I30" i="5"/>
  <c r="J29" i="5"/>
  <c r="I29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J16" i="5"/>
  <c r="I16" i="5"/>
  <c r="J15" i="5"/>
  <c r="I15" i="5"/>
  <c r="J14" i="5"/>
  <c r="I14" i="5"/>
  <c r="J13" i="5"/>
  <c r="I13" i="5"/>
  <c r="J12" i="5"/>
  <c r="I12" i="5"/>
  <c r="J11" i="5"/>
  <c r="I11" i="5"/>
  <c r="J10" i="5"/>
  <c r="I10" i="5"/>
  <c r="J9" i="5"/>
  <c r="I9" i="5"/>
  <c r="J8" i="5"/>
  <c r="I8" i="5"/>
  <c r="J7" i="5"/>
  <c r="I7" i="5"/>
  <c r="J6" i="5"/>
  <c r="I6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K134" i="4"/>
  <c r="R131" i="4"/>
  <c r="Q131" i="4"/>
  <c r="I131" i="4"/>
  <c r="H131" i="4"/>
  <c r="R130" i="4"/>
  <c r="Q130" i="4"/>
  <c r="I130" i="4"/>
  <c r="H130" i="4"/>
  <c r="R129" i="4"/>
  <c r="Q129" i="4"/>
  <c r="I129" i="4"/>
  <c r="H129" i="4"/>
  <c r="R128" i="4"/>
  <c r="Q128" i="4"/>
  <c r="I128" i="4"/>
  <c r="H128" i="4"/>
  <c r="R127" i="4"/>
  <c r="Q127" i="4"/>
  <c r="I127" i="4"/>
  <c r="H127" i="4"/>
  <c r="R126" i="4"/>
  <c r="Q126" i="4"/>
  <c r="I126" i="4"/>
  <c r="H126" i="4"/>
  <c r="R125" i="4"/>
  <c r="Q125" i="4"/>
  <c r="I125" i="4"/>
  <c r="H125" i="4"/>
  <c r="R124" i="4"/>
  <c r="Q124" i="4"/>
  <c r="I124" i="4"/>
  <c r="H124" i="4"/>
  <c r="R123" i="4"/>
  <c r="Q123" i="4"/>
  <c r="I123" i="4"/>
  <c r="H123" i="4"/>
  <c r="R122" i="4"/>
  <c r="Q122" i="4"/>
  <c r="I122" i="4"/>
  <c r="K135" i="4"/>
  <c r="K136" i="4"/>
  <c r="H122" i="4"/>
  <c r="K113" i="4"/>
  <c r="K114" i="4"/>
  <c r="K112" i="4"/>
  <c r="R109" i="4"/>
  <c r="Q109" i="4"/>
  <c r="I109" i="4"/>
  <c r="H109" i="4"/>
  <c r="R108" i="4"/>
  <c r="Q108" i="4"/>
  <c r="I108" i="4"/>
  <c r="H108" i="4"/>
  <c r="R107" i="4"/>
  <c r="Q107" i="4"/>
  <c r="I107" i="4"/>
  <c r="H107" i="4"/>
  <c r="R106" i="4"/>
  <c r="Q106" i="4"/>
  <c r="I106" i="4"/>
  <c r="H106" i="4"/>
  <c r="R105" i="4"/>
  <c r="Q105" i="4"/>
  <c r="I105" i="4"/>
  <c r="H105" i="4"/>
  <c r="R104" i="4"/>
  <c r="Q104" i="4"/>
  <c r="I104" i="4"/>
  <c r="H104" i="4"/>
  <c r="R103" i="4"/>
  <c r="Q103" i="4"/>
  <c r="I103" i="4"/>
  <c r="H103" i="4"/>
  <c r="R102" i="4"/>
  <c r="Q102" i="4"/>
  <c r="I102" i="4"/>
  <c r="H102" i="4"/>
  <c r="R101" i="4"/>
  <c r="Q101" i="4"/>
  <c r="I101" i="4"/>
  <c r="H101" i="4"/>
  <c r="R100" i="4"/>
  <c r="Q100" i="4"/>
  <c r="I100" i="4"/>
  <c r="H100" i="4"/>
  <c r="K90" i="4"/>
  <c r="R87" i="4"/>
  <c r="Q87" i="4"/>
  <c r="I87" i="4"/>
  <c r="H87" i="4"/>
  <c r="R86" i="4"/>
  <c r="Q86" i="4"/>
  <c r="I86" i="4"/>
  <c r="H86" i="4"/>
  <c r="R85" i="4"/>
  <c r="Q85" i="4"/>
  <c r="I85" i="4"/>
  <c r="H85" i="4"/>
  <c r="R84" i="4"/>
  <c r="Q84" i="4"/>
  <c r="I84" i="4"/>
  <c r="H84" i="4"/>
  <c r="R83" i="4"/>
  <c r="Q83" i="4"/>
  <c r="I83" i="4"/>
  <c r="H83" i="4"/>
  <c r="R82" i="4"/>
  <c r="Q82" i="4"/>
  <c r="I82" i="4"/>
  <c r="H82" i="4"/>
  <c r="R81" i="4"/>
  <c r="Q81" i="4"/>
  <c r="I81" i="4"/>
  <c r="H81" i="4"/>
  <c r="R80" i="4"/>
  <c r="Q80" i="4"/>
  <c r="I80" i="4"/>
  <c r="H80" i="4"/>
  <c r="R79" i="4"/>
  <c r="Q79" i="4"/>
  <c r="I79" i="4"/>
  <c r="H79" i="4"/>
  <c r="R78" i="4"/>
  <c r="Q78" i="4"/>
  <c r="I78" i="4"/>
  <c r="K91" i="4"/>
  <c r="K92" i="4"/>
  <c r="H78" i="4"/>
  <c r="K68" i="4"/>
  <c r="R65" i="4"/>
  <c r="Q65" i="4"/>
  <c r="I65" i="4"/>
  <c r="H65" i="4"/>
  <c r="R64" i="4"/>
  <c r="Q64" i="4"/>
  <c r="I64" i="4"/>
  <c r="H64" i="4"/>
  <c r="R63" i="4"/>
  <c r="Q63" i="4"/>
  <c r="I63" i="4"/>
  <c r="H63" i="4"/>
  <c r="R62" i="4"/>
  <c r="Q62" i="4"/>
  <c r="I62" i="4"/>
  <c r="H62" i="4"/>
  <c r="R61" i="4"/>
  <c r="Q61" i="4"/>
  <c r="I61" i="4"/>
  <c r="H61" i="4"/>
  <c r="R60" i="4"/>
  <c r="Q60" i="4"/>
  <c r="I60" i="4"/>
  <c r="H60" i="4"/>
  <c r="R59" i="4"/>
  <c r="Q59" i="4"/>
  <c r="I59" i="4"/>
  <c r="H59" i="4"/>
  <c r="R58" i="4"/>
  <c r="Q58" i="4"/>
  <c r="I58" i="4"/>
  <c r="H58" i="4"/>
  <c r="R57" i="4"/>
  <c r="Q57" i="4"/>
  <c r="I57" i="4"/>
  <c r="H57" i="4"/>
  <c r="R56" i="4"/>
  <c r="Q56" i="4"/>
  <c r="I56" i="4"/>
  <c r="H56" i="4"/>
  <c r="K46" i="4"/>
  <c r="R43" i="4"/>
  <c r="Q43" i="4"/>
  <c r="I43" i="4"/>
  <c r="H43" i="4"/>
  <c r="R42" i="4"/>
  <c r="Q42" i="4"/>
  <c r="I42" i="4"/>
  <c r="H42" i="4"/>
  <c r="R41" i="4"/>
  <c r="Q41" i="4"/>
  <c r="I41" i="4"/>
  <c r="H41" i="4"/>
  <c r="R40" i="4"/>
  <c r="Q40" i="4"/>
  <c r="I40" i="4"/>
  <c r="H40" i="4"/>
  <c r="R39" i="4"/>
  <c r="Q39" i="4"/>
  <c r="I39" i="4"/>
  <c r="H39" i="4"/>
  <c r="R38" i="4"/>
  <c r="Q38" i="4"/>
  <c r="I38" i="4"/>
  <c r="H38" i="4"/>
  <c r="R37" i="4"/>
  <c r="Q37" i="4"/>
  <c r="I37" i="4"/>
  <c r="H37" i="4"/>
  <c r="R36" i="4"/>
  <c r="Q36" i="4"/>
  <c r="I36" i="4"/>
  <c r="H36" i="4"/>
  <c r="R35" i="4"/>
  <c r="Q35" i="4"/>
  <c r="I35" i="4"/>
  <c r="H35" i="4"/>
  <c r="R34" i="4"/>
  <c r="Q34" i="4"/>
  <c r="I34" i="4"/>
  <c r="K47" i="4"/>
  <c r="K48" i="4"/>
  <c r="H34" i="4"/>
  <c r="K24" i="4"/>
  <c r="R21" i="4"/>
  <c r="Q21" i="4"/>
  <c r="I21" i="4"/>
  <c r="H21" i="4"/>
  <c r="R20" i="4"/>
  <c r="Q20" i="4"/>
  <c r="I20" i="4"/>
  <c r="H20" i="4"/>
  <c r="R19" i="4"/>
  <c r="Q19" i="4"/>
  <c r="I19" i="4"/>
  <c r="H19" i="4"/>
  <c r="R18" i="4"/>
  <c r="Q18" i="4"/>
  <c r="I18" i="4"/>
  <c r="H18" i="4"/>
  <c r="R17" i="4"/>
  <c r="Q17" i="4"/>
  <c r="I17" i="4"/>
  <c r="H17" i="4"/>
  <c r="R16" i="4"/>
  <c r="Q16" i="4"/>
  <c r="I16" i="4"/>
  <c r="H16" i="4"/>
  <c r="R15" i="4"/>
  <c r="Q15" i="4"/>
  <c r="I15" i="4"/>
  <c r="H15" i="4"/>
  <c r="R14" i="4"/>
  <c r="Q14" i="4"/>
  <c r="I14" i="4"/>
  <c r="H14" i="4"/>
  <c r="R13" i="4"/>
  <c r="Q13" i="4"/>
  <c r="I13" i="4"/>
  <c r="H13" i="4"/>
  <c r="A13" i="4"/>
  <c r="R12" i="4"/>
  <c r="Q12" i="4"/>
  <c r="I12" i="4"/>
  <c r="H12" i="4"/>
  <c r="A12" i="4"/>
  <c r="D135" i="4"/>
  <c r="D136" i="4"/>
  <c r="A11" i="4"/>
  <c r="A10" i="4"/>
  <c r="D113" i="4"/>
  <c r="D114" i="4"/>
  <c r="A9" i="4"/>
  <c r="A8" i="4"/>
  <c r="D91" i="4"/>
  <c r="D92" i="4"/>
  <c r="A6" i="4"/>
  <c r="P5" i="4"/>
  <c r="R5" i="4"/>
  <c r="A5" i="4"/>
  <c r="D69" i="4"/>
  <c r="D70" i="4"/>
  <c r="P4" i="4"/>
  <c r="R4" i="4"/>
  <c r="H4" i="4"/>
  <c r="H5" i="4"/>
  <c r="A4" i="4"/>
  <c r="P3" i="4"/>
  <c r="I3" i="4"/>
  <c r="K115" i="4" s="1"/>
  <c r="H3" i="4"/>
  <c r="A3" i="4"/>
  <c r="A2" i="4"/>
  <c r="A1" i="4"/>
  <c r="D25" i="4"/>
  <c r="D26" i="4"/>
  <c r="D47" i="4"/>
  <c r="D48" i="4"/>
  <c r="K25" i="4"/>
  <c r="K26" i="4"/>
  <c r="K69" i="4"/>
  <c r="K70" i="4"/>
  <c r="I3" i="1"/>
  <c r="K115" i="1" s="1"/>
  <c r="H6" i="4"/>
  <c r="I3" i="2"/>
  <c r="K27" i="2" s="1"/>
  <c r="P3" i="2"/>
  <c r="P5" i="2"/>
  <c r="P3" i="1"/>
  <c r="A13" i="2"/>
  <c r="A12" i="2"/>
  <c r="A11" i="2"/>
  <c r="A10" i="2"/>
  <c r="A9" i="2"/>
  <c r="A8" i="2"/>
  <c r="A6" i="2"/>
  <c r="A5" i="2"/>
  <c r="D69" i="2"/>
  <c r="D70" i="2"/>
  <c r="A4" i="2"/>
  <c r="A3" i="2"/>
  <c r="A2" i="2"/>
  <c r="A1" i="2"/>
  <c r="A13" i="1"/>
  <c r="A12" i="1"/>
  <c r="A11" i="1"/>
  <c r="D113" i="1"/>
  <c r="D114" i="1"/>
  <c r="A10" i="1"/>
  <c r="A9" i="1"/>
  <c r="A8" i="1"/>
  <c r="A6" i="1"/>
  <c r="D69" i="1"/>
  <c r="D70" i="1"/>
  <c r="A5" i="1"/>
  <c r="A4" i="1"/>
  <c r="A3" i="1"/>
  <c r="A2" i="1"/>
  <c r="A1" i="1"/>
  <c r="K134" i="2"/>
  <c r="R131" i="2"/>
  <c r="Q131" i="2"/>
  <c r="I131" i="2"/>
  <c r="H131" i="2"/>
  <c r="R130" i="2"/>
  <c r="Q130" i="2"/>
  <c r="I130" i="2"/>
  <c r="H130" i="2"/>
  <c r="R129" i="2"/>
  <c r="Q129" i="2"/>
  <c r="I129" i="2"/>
  <c r="H129" i="2"/>
  <c r="R128" i="2"/>
  <c r="Q128" i="2"/>
  <c r="I128" i="2"/>
  <c r="H128" i="2"/>
  <c r="R127" i="2"/>
  <c r="Q127" i="2"/>
  <c r="I127" i="2"/>
  <c r="H127" i="2"/>
  <c r="R126" i="2"/>
  <c r="Q126" i="2"/>
  <c r="I126" i="2"/>
  <c r="H126" i="2"/>
  <c r="R125" i="2"/>
  <c r="Q125" i="2"/>
  <c r="I125" i="2"/>
  <c r="H125" i="2"/>
  <c r="R124" i="2"/>
  <c r="Q124" i="2"/>
  <c r="I124" i="2"/>
  <c r="H124" i="2"/>
  <c r="R123" i="2"/>
  <c r="Q123" i="2"/>
  <c r="I123" i="2"/>
  <c r="H123" i="2"/>
  <c r="R122" i="2"/>
  <c r="Q122" i="2"/>
  <c r="I122" i="2"/>
  <c r="H122" i="2"/>
  <c r="K112" i="2"/>
  <c r="R109" i="2"/>
  <c r="Q109" i="2"/>
  <c r="I109" i="2"/>
  <c r="H109" i="2"/>
  <c r="R108" i="2"/>
  <c r="Q108" i="2"/>
  <c r="I108" i="2"/>
  <c r="H108" i="2"/>
  <c r="R107" i="2"/>
  <c r="Q107" i="2"/>
  <c r="I107" i="2"/>
  <c r="H107" i="2"/>
  <c r="R106" i="2"/>
  <c r="Q106" i="2"/>
  <c r="I106" i="2"/>
  <c r="H106" i="2"/>
  <c r="R105" i="2"/>
  <c r="Q105" i="2"/>
  <c r="I105" i="2"/>
  <c r="H105" i="2"/>
  <c r="R104" i="2"/>
  <c r="Q104" i="2"/>
  <c r="I104" i="2"/>
  <c r="H104" i="2"/>
  <c r="R103" i="2"/>
  <c r="Q103" i="2"/>
  <c r="I103" i="2"/>
  <c r="H103" i="2"/>
  <c r="R102" i="2"/>
  <c r="Q102" i="2"/>
  <c r="I102" i="2"/>
  <c r="H102" i="2"/>
  <c r="R101" i="2"/>
  <c r="Q101" i="2"/>
  <c r="I101" i="2"/>
  <c r="H101" i="2"/>
  <c r="R100" i="2"/>
  <c r="Q100" i="2"/>
  <c r="I100" i="2"/>
  <c r="K113" i="2"/>
  <c r="K114" i="2"/>
  <c r="H100" i="2"/>
  <c r="K90" i="2"/>
  <c r="D91" i="2"/>
  <c r="R87" i="2"/>
  <c r="Q87" i="2"/>
  <c r="I87" i="2"/>
  <c r="H87" i="2"/>
  <c r="R86" i="2"/>
  <c r="Q86" i="2"/>
  <c r="I86" i="2"/>
  <c r="H86" i="2"/>
  <c r="R85" i="2"/>
  <c r="Q85" i="2"/>
  <c r="I85" i="2"/>
  <c r="H85" i="2"/>
  <c r="R84" i="2"/>
  <c r="Q84" i="2"/>
  <c r="I84" i="2"/>
  <c r="H84" i="2"/>
  <c r="R83" i="2"/>
  <c r="Q83" i="2"/>
  <c r="I83" i="2"/>
  <c r="H83" i="2"/>
  <c r="R82" i="2"/>
  <c r="Q82" i="2"/>
  <c r="I82" i="2"/>
  <c r="H82" i="2"/>
  <c r="R81" i="2"/>
  <c r="Q81" i="2"/>
  <c r="I81" i="2"/>
  <c r="H81" i="2"/>
  <c r="R80" i="2"/>
  <c r="Q80" i="2"/>
  <c r="I80" i="2"/>
  <c r="H80" i="2"/>
  <c r="R79" i="2"/>
  <c r="Q79" i="2"/>
  <c r="I79" i="2"/>
  <c r="H79" i="2"/>
  <c r="R78" i="2"/>
  <c r="Q78" i="2"/>
  <c r="I78" i="2"/>
  <c r="K91" i="2"/>
  <c r="K92" i="2"/>
  <c r="H78" i="2"/>
  <c r="K68" i="2"/>
  <c r="R65" i="2"/>
  <c r="Q65" i="2"/>
  <c r="I65" i="2"/>
  <c r="H65" i="2"/>
  <c r="R64" i="2"/>
  <c r="Q64" i="2"/>
  <c r="I64" i="2"/>
  <c r="H64" i="2"/>
  <c r="R63" i="2"/>
  <c r="Q63" i="2"/>
  <c r="I63" i="2"/>
  <c r="H63" i="2"/>
  <c r="R62" i="2"/>
  <c r="Q62" i="2"/>
  <c r="I62" i="2"/>
  <c r="H62" i="2"/>
  <c r="R61" i="2"/>
  <c r="Q61" i="2"/>
  <c r="I61" i="2"/>
  <c r="H61" i="2"/>
  <c r="R60" i="2"/>
  <c r="Q60" i="2"/>
  <c r="I60" i="2"/>
  <c r="H60" i="2"/>
  <c r="R59" i="2"/>
  <c r="Q59" i="2"/>
  <c r="I59" i="2"/>
  <c r="H59" i="2"/>
  <c r="R58" i="2"/>
  <c r="Q58" i="2"/>
  <c r="I58" i="2"/>
  <c r="H58" i="2"/>
  <c r="R57" i="2"/>
  <c r="Q57" i="2"/>
  <c r="I57" i="2"/>
  <c r="H57" i="2"/>
  <c r="R56" i="2"/>
  <c r="Q56" i="2"/>
  <c r="I56" i="2"/>
  <c r="K69" i="2"/>
  <c r="K70" i="2"/>
  <c r="H56" i="2"/>
  <c r="K46" i="2"/>
  <c r="R43" i="2"/>
  <c r="Q43" i="2"/>
  <c r="I43" i="2"/>
  <c r="H43" i="2"/>
  <c r="R42" i="2"/>
  <c r="Q42" i="2"/>
  <c r="I42" i="2"/>
  <c r="H42" i="2"/>
  <c r="R41" i="2"/>
  <c r="Q41" i="2"/>
  <c r="I41" i="2"/>
  <c r="H41" i="2"/>
  <c r="R40" i="2"/>
  <c r="Q40" i="2"/>
  <c r="I40" i="2"/>
  <c r="H40" i="2"/>
  <c r="R39" i="2"/>
  <c r="Q39" i="2"/>
  <c r="I39" i="2"/>
  <c r="H39" i="2"/>
  <c r="R38" i="2"/>
  <c r="Q38" i="2"/>
  <c r="I38" i="2"/>
  <c r="H38" i="2"/>
  <c r="R37" i="2"/>
  <c r="Q37" i="2"/>
  <c r="I37" i="2"/>
  <c r="H37" i="2"/>
  <c r="R36" i="2"/>
  <c r="Q36" i="2"/>
  <c r="I36" i="2"/>
  <c r="H36" i="2"/>
  <c r="R35" i="2"/>
  <c r="Q35" i="2"/>
  <c r="I35" i="2"/>
  <c r="H35" i="2"/>
  <c r="R34" i="2"/>
  <c r="Q34" i="2"/>
  <c r="I34" i="2"/>
  <c r="H34" i="2"/>
  <c r="K134" i="1"/>
  <c r="D135" i="1"/>
  <c r="D136" i="1"/>
  <c r="R131" i="1"/>
  <c r="Q131" i="1"/>
  <c r="I131" i="1"/>
  <c r="H131" i="1"/>
  <c r="R130" i="1"/>
  <c r="Q130" i="1"/>
  <c r="I130" i="1"/>
  <c r="H130" i="1"/>
  <c r="R129" i="1"/>
  <c r="Q129" i="1"/>
  <c r="I129" i="1"/>
  <c r="H129" i="1"/>
  <c r="R128" i="1"/>
  <c r="Q128" i="1"/>
  <c r="I128" i="1"/>
  <c r="H128" i="1"/>
  <c r="R127" i="1"/>
  <c r="Q127" i="1"/>
  <c r="I127" i="1"/>
  <c r="H127" i="1"/>
  <c r="R126" i="1"/>
  <c r="Q126" i="1"/>
  <c r="I126" i="1"/>
  <c r="H126" i="1"/>
  <c r="R125" i="1"/>
  <c r="Q125" i="1"/>
  <c r="I125" i="1"/>
  <c r="H125" i="1"/>
  <c r="R124" i="1"/>
  <c r="Q124" i="1"/>
  <c r="I124" i="1"/>
  <c r="H124" i="1"/>
  <c r="R123" i="1"/>
  <c r="Q123" i="1"/>
  <c r="I123" i="1"/>
  <c r="H123" i="1"/>
  <c r="R122" i="1"/>
  <c r="Q122" i="1"/>
  <c r="I122" i="1"/>
  <c r="K135" i="1"/>
  <c r="K136" i="1"/>
  <c r="H122" i="1"/>
  <c r="K112" i="1"/>
  <c r="R109" i="1"/>
  <c r="Q109" i="1"/>
  <c r="I109" i="1"/>
  <c r="H109" i="1"/>
  <c r="R108" i="1"/>
  <c r="Q108" i="1"/>
  <c r="I108" i="1"/>
  <c r="H108" i="1"/>
  <c r="R107" i="1"/>
  <c r="Q107" i="1"/>
  <c r="I107" i="1"/>
  <c r="H107" i="1"/>
  <c r="R106" i="1"/>
  <c r="Q106" i="1"/>
  <c r="I106" i="1"/>
  <c r="H106" i="1"/>
  <c r="R105" i="1"/>
  <c r="Q105" i="1"/>
  <c r="I105" i="1"/>
  <c r="H105" i="1"/>
  <c r="R104" i="1"/>
  <c r="Q104" i="1"/>
  <c r="I104" i="1"/>
  <c r="H104" i="1"/>
  <c r="R103" i="1"/>
  <c r="Q103" i="1"/>
  <c r="I103" i="1"/>
  <c r="H103" i="1"/>
  <c r="R102" i="1"/>
  <c r="Q102" i="1"/>
  <c r="I102" i="1"/>
  <c r="H102" i="1"/>
  <c r="R101" i="1"/>
  <c r="Q101" i="1"/>
  <c r="I101" i="1"/>
  <c r="H101" i="1"/>
  <c r="R100" i="1"/>
  <c r="K113" i="1"/>
  <c r="K114" i="1"/>
  <c r="Q100" i="1"/>
  <c r="I100" i="1"/>
  <c r="H100" i="1"/>
  <c r="K90" i="1"/>
  <c r="D91" i="1"/>
  <c r="R87" i="1"/>
  <c r="Q87" i="1"/>
  <c r="I87" i="1"/>
  <c r="H87" i="1"/>
  <c r="R86" i="1"/>
  <c r="Q86" i="1"/>
  <c r="I86" i="1"/>
  <c r="H86" i="1"/>
  <c r="R85" i="1"/>
  <c r="Q85" i="1"/>
  <c r="I85" i="1"/>
  <c r="H85" i="1"/>
  <c r="R84" i="1"/>
  <c r="Q84" i="1"/>
  <c r="I84" i="1"/>
  <c r="H84" i="1"/>
  <c r="R83" i="1"/>
  <c r="Q83" i="1"/>
  <c r="I83" i="1"/>
  <c r="H83" i="1"/>
  <c r="R82" i="1"/>
  <c r="Q82" i="1"/>
  <c r="I82" i="1"/>
  <c r="H82" i="1"/>
  <c r="R81" i="1"/>
  <c r="Q81" i="1"/>
  <c r="I81" i="1"/>
  <c r="H81" i="1"/>
  <c r="R80" i="1"/>
  <c r="Q80" i="1"/>
  <c r="I80" i="1"/>
  <c r="H80" i="1"/>
  <c r="R79" i="1"/>
  <c r="Q79" i="1"/>
  <c r="I79" i="1"/>
  <c r="H79" i="1"/>
  <c r="R78" i="1"/>
  <c r="Q78" i="1"/>
  <c r="I78" i="1"/>
  <c r="K91" i="1"/>
  <c r="K92" i="1"/>
  <c r="H78" i="1"/>
  <c r="K68" i="1"/>
  <c r="R65" i="1"/>
  <c r="Q65" i="1"/>
  <c r="I65" i="1"/>
  <c r="H65" i="1"/>
  <c r="R64" i="1"/>
  <c r="Q64" i="1"/>
  <c r="I64" i="1"/>
  <c r="H64" i="1"/>
  <c r="R63" i="1"/>
  <c r="Q63" i="1"/>
  <c r="I63" i="1"/>
  <c r="H63" i="1"/>
  <c r="R62" i="1"/>
  <c r="Q62" i="1"/>
  <c r="I62" i="1"/>
  <c r="H62" i="1"/>
  <c r="R61" i="1"/>
  <c r="Q61" i="1"/>
  <c r="I61" i="1"/>
  <c r="H61" i="1"/>
  <c r="R60" i="1"/>
  <c r="Q60" i="1"/>
  <c r="I60" i="1"/>
  <c r="H60" i="1"/>
  <c r="R59" i="1"/>
  <c r="Q59" i="1"/>
  <c r="I59" i="1"/>
  <c r="H59" i="1"/>
  <c r="R58" i="1"/>
  <c r="Q58" i="1"/>
  <c r="I58" i="1"/>
  <c r="H58" i="1"/>
  <c r="R57" i="1"/>
  <c r="Q57" i="1"/>
  <c r="I57" i="1"/>
  <c r="H57" i="1"/>
  <c r="R56" i="1"/>
  <c r="Q56" i="1"/>
  <c r="I56" i="1"/>
  <c r="H56" i="1"/>
  <c r="K46" i="1"/>
  <c r="D47" i="1"/>
  <c r="D48" i="1"/>
  <c r="R43" i="1"/>
  <c r="Q43" i="1"/>
  <c r="I43" i="1"/>
  <c r="H43" i="1"/>
  <c r="R42" i="1"/>
  <c r="Q42" i="1"/>
  <c r="I42" i="1"/>
  <c r="H42" i="1"/>
  <c r="R41" i="1"/>
  <c r="Q41" i="1"/>
  <c r="I41" i="1"/>
  <c r="H41" i="1"/>
  <c r="R40" i="1"/>
  <c r="Q40" i="1"/>
  <c r="I40" i="1"/>
  <c r="H40" i="1"/>
  <c r="R39" i="1"/>
  <c r="Q39" i="1"/>
  <c r="I39" i="1"/>
  <c r="H39" i="1"/>
  <c r="R38" i="1"/>
  <c r="Q38" i="1"/>
  <c r="I38" i="1"/>
  <c r="H38" i="1"/>
  <c r="R37" i="1"/>
  <c r="Q37" i="1"/>
  <c r="I37" i="1"/>
  <c r="H37" i="1"/>
  <c r="R36" i="1"/>
  <c r="Q36" i="1"/>
  <c r="I36" i="1"/>
  <c r="H36" i="1"/>
  <c r="R35" i="1"/>
  <c r="Q35" i="1"/>
  <c r="I35" i="1"/>
  <c r="H35" i="1"/>
  <c r="R34" i="1"/>
  <c r="Q34" i="1"/>
  <c r="I34" i="1"/>
  <c r="H34" i="1"/>
  <c r="R21" i="2"/>
  <c r="R20" i="2"/>
  <c r="R19" i="2"/>
  <c r="R18" i="2"/>
  <c r="R17" i="2"/>
  <c r="R16" i="2"/>
  <c r="R15" i="2"/>
  <c r="R14" i="2"/>
  <c r="R13" i="2"/>
  <c r="R12" i="2"/>
  <c r="I13" i="2"/>
  <c r="I14" i="2"/>
  <c r="I15" i="2"/>
  <c r="I16" i="2"/>
  <c r="I17" i="2"/>
  <c r="I18" i="2"/>
  <c r="I19" i="2"/>
  <c r="I20" i="2"/>
  <c r="I21" i="2"/>
  <c r="K24" i="2"/>
  <c r="Q21" i="2"/>
  <c r="H21" i="2"/>
  <c r="Q20" i="2"/>
  <c r="H20" i="2"/>
  <c r="Q19" i="2"/>
  <c r="H19" i="2"/>
  <c r="Q18" i="2"/>
  <c r="H18" i="2"/>
  <c r="Q17" i="2"/>
  <c r="H17" i="2"/>
  <c r="Q16" i="2"/>
  <c r="H16" i="2"/>
  <c r="Q15" i="2"/>
  <c r="H15" i="2"/>
  <c r="Q14" i="2"/>
  <c r="H14" i="2"/>
  <c r="Q13" i="2"/>
  <c r="H13" i="2"/>
  <c r="Q12" i="2"/>
  <c r="I12" i="2"/>
  <c r="H12" i="2"/>
  <c r="H4" i="2"/>
  <c r="H5" i="2"/>
  <c r="H3" i="2"/>
  <c r="D92" i="2"/>
  <c r="K47" i="1"/>
  <c r="K48" i="1"/>
  <c r="K69" i="1"/>
  <c r="K70" i="1"/>
  <c r="D92" i="1"/>
  <c r="H4" i="1"/>
  <c r="H5" i="1"/>
  <c r="H3" i="1"/>
  <c r="K24" i="1"/>
  <c r="D25" i="1"/>
  <c r="D26" i="1"/>
  <c r="R12" i="1"/>
  <c r="R21" i="1"/>
  <c r="R20" i="1"/>
  <c r="R19" i="1"/>
  <c r="R18" i="1"/>
  <c r="R17" i="1"/>
  <c r="R16" i="1"/>
  <c r="R15" i="1"/>
  <c r="R14" i="1"/>
  <c r="R13" i="1"/>
  <c r="I13" i="1"/>
  <c r="I14" i="1"/>
  <c r="I15" i="1"/>
  <c r="I16" i="1"/>
  <c r="I17" i="1"/>
  <c r="I18" i="1"/>
  <c r="I19" i="1"/>
  <c r="I20" i="1"/>
  <c r="I21" i="1"/>
  <c r="I12" i="1"/>
  <c r="K25" i="1"/>
  <c r="K26" i="1"/>
  <c r="Q21" i="1"/>
  <c r="Q20" i="1"/>
  <c r="Q19" i="1"/>
  <c r="Q18" i="1"/>
  <c r="Q17" i="1"/>
  <c r="Q16" i="1"/>
  <c r="Q15" i="1"/>
  <c r="Q14" i="1"/>
  <c r="Q13" i="1"/>
  <c r="Q12" i="1"/>
  <c r="H21" i="1"/>
  <c r="H20" i="1"/>
  <c r="H19" i="1"/>
  <c r="H18" i="1"/>
  <c r="H17" i="1"/>
  <c r="H16" i="1"/>
  <c r="H12" i="1"/>
  <c r="H13" i="1"/>
  <c r="H14" i="1"/>
  <c r="H15" i="1"/>
  <c r="D113" i="2"/>
  <c r="D114" i="2"/>
  <c r="K135" i="2"/>
  <c r="K136" i="2"/>
  <c r="D135" i="2"/>
  <c r="D136" i="2"/>
  <c r="K47" i="2"/>
  <c r="K48" i="2"/>
  <c r="D47" i="2"/>
  <c r="D48" i="2"/>
  <c r="H6" i="1"/>
  <c r="P5" i="1"/>
  <c r="R5" i="1"/>
  <c r="P4" i="2"/>
  <c r="R4" i="2"/>
  <c r="R5" i="2"/>
  <c r="H6" i="2"/>
  <c r="P4" i="1" l="1"/>
  <c r="R4" i="1" s="1"/>
  <c r="K25" i="2"/>
  <c r="K26" i="2" s="1"/>
  <c r="D25" i="2"/>
  <c r="D26" i="2" s="1"/>
  <c r="R8" i="13"/>
  <c r="S8" i="13" s="1"/>
  <c r="T7" i="13"/>
  <c r="K7" i="12"/>
  <c r="J8" i="12" s="1"/>
  <c r="D7" i="13"/>
  <c r="B8" i="13"/>
  <c r="J8" i="13"/>
  <c r="T7" i="12"/>
  <c r="R8" i="12"/>
  <c r="C7" i="12"/>
  <c r="B8" i="12" s="1"/>
  <c r="K71" i="1"/>
  <c r="K93" i="1"/>
  <c r="K137" i="1"/>
  <c r="K71" i="2"/>
  <c r="K115" i="2"/>
  <c r="K137" i="2"/>
  <c r="K93" i="2"/>
  <c r="K49" i="4"/>
  <c r="K71" i="4"/>
  <c r="K137" i="4"/>
  <c r="K49" i="2"/>
  <c r="K27" i="1"/>
  <c r="K49" i="1"/>
  <c r="K93" i="4"/>
  <c r="K27" i="4"/>
  <c r="U8" i="13" l="1"/>
  <c r="K8" i="12"/>
  <c r="M8" i="12"/>
  <c r="L7" i="12"/>
  <c r="R9" i="13"/>
  <c r="T8" i="13"/>
  <c r="C8" i="13"/>
  <c r="E8" i="13"/>
  <c r="K8" i="13"/>
  <c r="M8" i="13"/>
  <c r="U8" i="12"/>
  <c r="S8" i="12"/>
  <c r="E8" i="12"/>
  <c r="C8" i="12"/>
  <c r="D7" i="12"/>
  <c r="L8" i="12" l="1"/>
  <c r="J9" i="12"/>
  <c r="B9" i="13"/>
  <c r="D8" i="13"/>
  <c r="J9" i="13"/>
  <c r="L8" i="13"/>
  <c r="S9" i="13"/>
  <c r="U9" i="13"/>
  <c r="T8" i="12"/>
  <c r="R9" i="12"/>
  <c r="B9" i="12"/>
  <c r="D8" i="12"/>
  <c r="M9" i="12" l="1"/>
  <c r="K9" i="12"/>
  <c r="R10" i="13"/>
  <c r="T9" i="13"/>
  <c r="C9" i="13"/>
  <c r="E9" i="13"/>
  <c r="K9" i="13"/>
  <c r="M9" i="13"/>
  <c r="S9" i="12"/>
  <c r="U9" i="12"/>
  <c r="C9" i="12"/>
  <c r="E9" i="12"/>
  <c r="J10" i="12" l="1"/>
  <c r="L9" i="12"/>
  <c r="B10" i="13"/>
  <c r="D9" i="13"/>
  <c r="J10" i="13"/>
  <c r="L9" i="13"/>
  <c r="S10" i="13"/>
  <c r="U10" i="13"/>
  <c r="T9" i="12"/>
  <c r="R10" i="12"/>
  <c r="D9" i="12"/>
  <c r="B10" i="12"/>
  <c r="M10" i="12" l="1"/>
  <c r="K10" i="12"/>
  <c r="K10" i="13"/>
  <c r="M10" i="13"/>
  <c r="R11" i="13"/>
  <c r="T10" i="13"/>
  <c r="C10" i="13"/>
  <c r="E10" i="13"/>
  <c r="S10" i="12"/>
  <c r="U10" i="12"/>
  <c r="C10" i="12"/>
  <c r="E10" i="12"/>
  <c r="L10" i="12" l="1"/>
  <c r="J11" i="12"/>
  <c r="S11" i="13"/>
  <c r="U11" i="13"/>
  <c r="B11" i="13"/>
  <c r="D10" i="13"/>
  <c r="J11" i="13"/>
  <c r="L10" i="13"/>
  <c r="T10" i="12"/>
  <c r="R11" i="12"/>
  <c r="B11" i="12"/>
  <c r="D10" i="12"/>
  <c r="K11" i="12" l="1"/>
  <c r="M11" i="12"/>
  <c r="C11" i="13"/>
  <c r="E11" i="13"/>
  <c r="K11" i="13"/>
  <c r="M11" i="13"/>
  <c r="R12" i="13"/>
  <c r="T11" i="13"/>
  <c r="S11" i="12"/>
  <c r="U11" i="12"/>
  <c r="C11" i="12"/>
  <c r="E11" i="12"/>
  <c r="L11" i="12" l="1"/>
  <c r="J12" i="12"/>
  <c r="J12" i="13"/>
  <c r="L11" i="13"/>
  <c r="S12" i="13"/>
  <c r="U12" i="13"/>
  <c r="B12" i="13"/>
  <c r="D11" i="13"/>
  <c r="T11" i="12"/>
  <c r="R12" i="12"/>
  <c r="B12" i="12"/>
  <c r="D11" i="12"/>
  <c r="M12" i="12" l="1"/>
  <c r="K12" i="12"/>
  <c r="C12" i="13"/>
  <c r="E12" i="13"/>
  <c r="R13" i="13"/>
  <c r="T12" i="13"/>
  <c r="K12" i="13"/>
  <c r="M12" i="13"/>
  <c r="S12" i="12"/>
  <c r="U12" i="12"/>
  <c r="C12" i="12"/>
  <c r="E12" i="12"/>
  <c r="L12" i="12" l="1"/>
  <c r="J13" i="12"/>
  <c r="S13" i="13"/>
  <c r="U13" i="13"/>
  <c r="J13" i="13"/>
  <c r="L12" i="13"/>
  <c r="B13" i="13"/>
  <c r="D12" i="13"/>
  <c r="T12" i="12"/>
  <c r="R13" i="12"/>
  <c r="B13" i="12"/>
  <c r="D12" i="12"/>
  <c r="M13" i="12" l="1"/>
  <c r="K13" i="12"/>
  <c r="K13" i="13"/>
  <c r="M13" i="13"/>
  <c r="C13" i="13"/>
  <c r="E13" i="13"/>
  <c r="R14" i="13"/>
  <c r="T13" i="13"/>
  <c r="S13" i="12"/>
  <c r="U13" i="12"/>
  <c r="C13" i="12"/>
  <c r="E13" i="12"/>
  <c r="J14" i="12" l="1"/>
  <c r="L13" i="12"/>
  <c r="B14" i="13"/>
  <c r="D13" i="13"/>
  <c r="S14" i="13"/>
  <c r="U14" i="13"/>
  <c r="J14" i="13"/>
  <c r="L13" i="13"/>
  <c r="T13" i="12"/>
  <c r="R14" i="12"/>
  <c r="B14" i="12"/>
  <c r="D13" i="12"/>
  <c r="K14" i="12" l="1"/>
  <c r="M14" i="12"/>
  <c r="K14" i="13"/>
  <c r="M14" i="13"/>
  <c r="C14" i="13"/>
  <c r="E14" i="13"/>
  <c r="R15" i="13"/>
  <c r="T14" i="13"/>
  <c r="S14" i="12"/>
  <c r="U14" i="12"/>
  <c r="C14" i="12"/>
  <c r="E14" i="12"/>
  <c r="L14" i="12" l="1"/>
  <c r="J15" i="12"/>
  <c r="B15" i="13"/>
  <c r="D14" i="13"/>
  <c r="S15" i="13"/>
  <c r="U15" i="13"/>
  <c r="J15" i="13"/>
  <c r="L14" i="13"/>
  <c r="T14" i="12"/>
  <c r="R15" i="12"/>
  <c r="B15" i="12"/>
  <c r="D14" i="12"/>
  <c r="K15" i="12" l="1"/>
  <c r="M15" i="12"/>
  <c r="R16" i="13"/>
  <c r="T15" i="13"/>
  <c r="K15" i="13"/>
  <c r="M15" i="13"/>
  <c r="C15" i="13"/>
  <c r="E15" i="13"/>
  <c r="S15" i="12"/>
  <c r="U15" i="12"/>
  <c r="C15" i="12"/>
  <c r="E15" i="12"/>
  <c r="L15" i="12" l="1"/>
  <c r="J16" i="12"/>
  <c r="J16" i="13"/>
  <c r="L15" i="13"/>
  <c r="B16" i="13"/>
  <c r="D15" i="13"/>
  <c r="S16" i="13"/>
  <c r="U16" i="13"/>
  <c r="T15" i="12"/>
  <c r="R16" i="12"/>
  <c r="B16" i="12"/>
  <c r="D15" i="12"/>
  <c r="K16" i="12" l="1"/>
  <c r="M16" i="12"/>
  <c r="K16" i="13"/>
  <c r="M16" i="13"/>
  <c r="C16" i="13"/>
  <c r="E16" i="13"/>
  <c r="R17" i="13"/>
  <c r="T16" i="13"/>
  <c r="S16" i="12"/>
  <c r="U16" i="12"/>
  <c r="C16" i="12"/>
  <c r="E16" i="12"/>
  <c r="L16" i="12" l="1"/>
  <c r="J17" i="12"/>
  <c r="S17" i="13"/>
  <c r="U17" i="13"/>
  <c r="B17" i="13"/>
  <c r="D16" i="13"/>
  <c r="J17" i="13"/>
  <c r="L16" i="13"/>
  <c r="T16" i="12"/>
  <c r="R17" i="12"/>
  <c r="B17" i="12"/>
  <c r="D16" i="12"/>
  <c r="K17" i="12" l="1"/>
  <c r="M17" i="12"/>
  <c r="C17" i="13"/>
  <c r="E17" i="13"/>
  <c r="K17" i="13"/>
  <c r="M17" i="13"/>
  <c r="R18" i="13"/>
  <c r="T17" i="13"/>
  <c r="S17" i="12"/>
  <c r="U17" i="12"/>
  <c r="C17" i="12"/>
  <c r="E17" i="12"/>
  <c r="L17" i="12" l="1"/>
  <c r="J18" i="12"/>
  <c r="J18" i="13"/>
  <c r="L17" i="13"/>
  <c r="S18" i="13"/>
  <c r="T18" i="13" s="1"/>
  <c r="U18" i="13"/>
  <c r="B18" i="13"/>
  <c r="D17" i="13"/>
  <c r="T17" i="12"/>
  <c r="R18" i="12"/>
  <c r="B18" i="12"/>
  <c r="D17" i="12"/>
  <c r="K18" i="12" l="1"/>
  <c r="M18" i="12"/>
  <c r="C18" i="13"/>
  <c r="E18" i="13"/>
  <c r="K18" i="13"/>
  <c r="M18" i="13"/>
  <c r="S18" i="12"/>
  <c r="U18" i="12"/>
  <c r="C18" i="12"/>
  <c r="E18" i="12"/>
  <c r="L18" i="12" l="1"/>
  <c r="J19" i="12"/>
  <c r="J19" i="13"/>
  <c r="L18" i="13"/>
  <c r="B19" i="13"/>
  <c r="D18" i="13"/>
  <c r="T18" i="12"/>
  <c r="B19" i="12"/>
  <c r="D18" i="12"/>
  <c r="K19" i="12" l="1"/>
  <c r="M19" i="12"/>
  <c r="C19" i="13"/>
  <c r="E19" i="13"/>
  <c r="K19" i="13"/>
  <c r="M19" i="13"/>
  <c r="C19" i="12"/>
  <c r="E19" i="12"/>
  <c r="J20" i="12" l="1"/>
  <c r="L19" i="12"/>
  <c r="J20" i="13"/>
  <c r="L19" i="13"/>
  <c r="B20" i="13"/>
  <c r="D19" i="13"/>
  <c r="B20" i="12"/>
  <c r="D19" i="12"/>
  <c r="K20" i="12" l="1"/>
  <c r="M20" i="12"/>
  <c r="C20" i="13"/>
  <c r="E20" i="13"/>
  <c r="K20" i="13"/>
  <c r="M20" i="13"/>
  <c r="C20" i="12"/>
  <c r="E20" i="12"/>
  <c r="L20" i="12" l="1"/>
  <c r="J21" i="12"/>
  <c r="J21" i="13"/>
  <c r="L20" i="13"/>
  <c r="D20" i="13"/>
  <c r="B21" i="13"/>
  <c r="B21" i="12"/>
  <c r="D20" i="12"/>
  <c r="K21" i="12" l="1"/>
  <c r="M21" i="12"/>
  <c r="C21" i="13"/>
  <c r="E21" i="13"/>
  <c r="K21" i="13"/>
  <c r="M21" i="13"/>
  <c r="E21" i="12"/>
  <c r="C21" i="12"/>
  <c r="L21" i="12" l="1"/>
  <c r="J22" i="12"/>
  <c r="J22" i="13"/>
  <c r="L21" i="13"/>
  <c r="B22" i="13"/>
  <c r="D21" i="13"/>
  <c r="D21" i="12"/>
  <c r="B22" i="12"/>
  <c r="K22" i="12" l="1"/>
  <c r="M22" i="12"/>
  <c r="C22" i="13"/>
  <c r="E22" i="13"/>
  <c r="K22" i="13"/>
  <c r="M22" i="13"/>
  <c r="C22" i="12"/>
  <c r="E22" i="12"/>
  <c r="L22" i="12" l="1"/>
  <c r="J23" i="12"/>
  <c r="J23" i="13"/>
  <c r="L22" i="13"/>
  <c r="D22" i="13"/>
  <c r="B23" i="13"/>
  <c r="D22" i="12"/>
  <c r="B23" i="12"/>
  <c r="K23" i="12" l="1"/>
  <c r="M23" i="12"/>
  <c r="C23" i="13"/>
  <c r="E23" i="13"/>
  <c r="K23" i="13"/>
  <c r="M23" i="13"/>
  <c r="C23" i="12"/>
  <c r="E23" i="12"/>
  <c r="L23" i="12" l="1"/>
  <c r="J24" i="12"/>
  <c r="J24" i="13"/>
  <c r="L23" i="13"/>
  <c r="B24" i="13"/>
  <c r="D23" i="13"/>
  <c r="D23" i="12"/>
  <c r="B24" i="12"/>
  <c r="K24" i="12" l="1"/>
  <c r="M24" i="12"/>
  <c r="C24" i="13"/>
  <c r="E24" i="13"/>
  <c r="K24" i="13"/>
  <c r="M24" i="13"/>
  <c r="C24" i="12"/>
  <c r="E24" i="12"/>
  <c r="L24" i="12" l="1"/>
  <c r="J25" i="12"/>
  <c r="J25" i="13"/>
  <c r="L24" i="13"/>
  <c r="D24" i="13"/>
  <c r="B25" i="13"/>
  <c r="B25" i="12"/>
  <c r="D24" i="12"/>
  <c r="K25" i="12" l="1"/>
  <c r="M25" i="12"/>
  <c r="C25" i="13"/>
  <c r="E25" i="13"/>
  <c r="K25" i="13"/>
  <c r="M25" i="13"/>
  <c r="C25" i="12"/>
  <c r="E25" i="12"/>
  <c r="L25" i="12" l="1"/>
  <c r="J26" i="12"/>
  <c r="J26" i="13"/>
  <c r="L25" i="13"/>
  <c r="B26" i="13"/>
  <c r="D25" i="13"/>
  <c r="B26" i="12"/>
  <c r="D25" i="12"/>
  <c r="K26" i="12" l="1"/>
  <c r="M26" i="12"/>
  <c r="C26" i="13"/>
  <c r="E26" i="13"/>
  <c r="K26" i="13"/>
  <c r="M26" i="13"/>
  <c r="C26" i="12"/>
  <c r="E26" i="12"/>
  <c r="L26" i="12" l="1"/>
  <c r="J27" i="12"/>
  <c r="J27" i="13"/>
  <c r="L26" i="13"/>
  <c r="D26" i="13"/>
  <c r="B27" i="13"/>
  <c r="B27" i="12"/>
  <c r="D26" i="12"/>
  <c r="K27" i="12" l="1"/>
  <c r="M27" i="12"/>
  <c r="C27" i="13"/>
  <c r="E27" i="13"/>
  <c r="K27" i="13"/>
  <c r="M27" i="13"/>
  <c r="C27" i="12"/>
  <c r="E27" i="12"/>
  <c r="L27" i="12" l="1"/>
  <c r="J28" i="12"/>
  <c r="J28" i="13"/>
  <c r="L27" i="13"/>
  <c r="B28" i="13"/>
  <c r="D27" i="13"/>
  <c r="B28" i="12"/>
  <c r="D27" i="12"/>
  <c r="K28" i="12" l="1"/>
  <c r="M28" i="12"/>
  <c r="C28" i="13"/>
  <c r="E28" i="13"/>
  <c r="K28" i="13"/>
  <c r="M28" i="13"/>
  <c r="C28" i="12"/>
  <c r="E28" i="12"/>
  <c r="L28" i="12" l="1"/>
  <c r="J29" i="12"/>
  <c r="J29" i="13"/>
  <c r="L28" i="13"/>
  <c r="D28" i="13"/>
  <c r="B29" i="13"/>
  <c r="B29" i="12"/>
  <c r="D28" i="12"/>
  <c r="K29" i="12" l="1"/>
  <c r="M29" i="12"/>
  <c r="C29" i="13"/>
  <c r="E29" i="13"/>
  <c r="K29" i="13"/>
  <c r="M29" i="13"/>
  <c r="C29" i="12"/>
  <c r="E29" i="12"/>
  <c r="L29" i="12" l="1"/>
  <c r="J30" i="12"/>
  <c r="J30" i="13"/>
  <c r="L29" i="13"/>
  <c r="B30" i="13"/>
  <c r="D29" i="13"/>
  <c r="B30" i="12"/>
  <c r="D29" i="12"/>
  <c r="K30" i="12" l="1"/>
  <c r="M30" i="12"/>
  <c r="C30" i="13"/>
  <c r="E30" i="13"/>
  <c r="K30" i="13"/>
  <c r="M30" i="13"/>
  <c r="C30" i="12"/>
  <c r="E30" i="12"/>
  <c r="L30" i="12" l="1"/>
  <c r="J31" i="12"/>
  <c r="J31" i="13"/>
  <c r="L30" i="13"/>
  <c r="D30" i="13"/>
  <c r="B31" i="13"/>
  <c r="B31" i="12"/>
  <c r="D30" i="12"/>
  <c r="K31" i="12" l="1"/>
  <c r="M31" i="12"/>
  <c r="C31" i="13"/>
  <c r="E31" i="13"/>
  <c r="K31" i="13"/>
  <c r="M31" i="13"/>
  <c r="C31" i="12"/>
  <c r="E31" i="12"/>
  <c r="L31" i="12" l="1"/>
  <c r="J32" i="12"/>
  <c r="J32" i="13"/>
  <c r="L31" i="13"/>
  <c r="B32" i="13"/>
  <c r="D31" i="13"/>
  <c r="B32" i="12"/>
  <c r="D31" i="12"/>
  <c r="K32" i="12" l="1"/>
  <c r="M32" i="12"/>
  <c r="C32" i="13"/>
  <c r="E32" i="13"/>
  <c r="K32" i="13"/>
  <c r="M32" i="13"/>
  <c r="C32" i="12"/>
  <c r="E32" i="12"/>
  <c r="L32" i="12" l="1"/>
  <c r="J33" i="12"/>
  <c r="J33" i="13"/>
  <c r="L32" i="13"/>
  <c r="B33" i="13"/>
  <c r="D32" i="13"/>
  <c r="B33" i="12"/>
  <c r="D32" i="12"/>
  <c r="K33" i="12" l="1"/>
  <c r="M33" i="12"/>
  <c r="C33" i="13"/>
  <c r="E33" i="13"/>
  <c r="K33" i="13"/>
  <c r="M33" i="13"/>
  <c r="C33" i="12"/>
  <c r="E33" i="12"/>
  <c r="L33" i="12" l="1"/>
  <c r="J34" i="12"/>
  <c r="J34" i="13"/>
  <c r="L33" i="13"/>
  <c r="B34" i="13"/>
  <c r="D33" i="13"/>
  <c r="B34" i="12"/>
  <c r="D33" i="12"/>
  <c r="K34" i="12" l="1"/>
  <c r="M34" i="12"/>
  <c r="C34" i="13"/>
  <c r="E34" i="13"/>
  <c r="K34" i="13"/>
  <c r="M34" i="13"/>
  <c r="C34" i="12"/>
  <c r="E34" i="12"/>
  <c r="L34" i="12" l="1"/>
  <c r="J35" i="12"/>
  <c r="J35" i="13"/>
  <c r="L34" i="13"/>
  <c r="B35" i="13"/>
  <c r="D34" i="13"/>
  <c r="B35" i="12"/>
  <c r="D34" i="12"/>
  <c r="K35" i="12" l="1"/>
  <c r="M35" i="12"/>
  <c r="C35" i="13"/>
  <c r="E35" i="13"/>
  <c r="K35" i="13"/>
  <c r="M35" i="13"/>
  <c r="C35" i="12"/>
  <c r="E35" i="12"/>
  <c r="L35" i="12" l="1"/>
  <c r="J36" i="12"/>
  <c r="J36" i="13"/>
  <c r="L35" i="13"/>
  <c r="B36" i="13"/>
  <c r="D35" i="13"/>
  <c r="B36" i="12"/>
  <c r="D35" i="12"/>
  <c r="M36" i="12" l="1"/>
  <c r="K36" i="12"/>
  <c r="C36" i="13"/>
  <c r="E36" i="13"/>
  <c r="K36" i="13"/>
  <c r="M36" i="13"/>
  <c r="C36" i="12"/>
  <c r="E36" i="12"/>
  <c r="L36" i="12" l="1"/>
  <c r="J37" i="12"/>
  <c r="J37" i="13"/>
  <c r="L36" i="13"/>
  <c r="B37" i="13"/>
  <c r="D36" i="13"/>
  <c r="B37" i="12"/>
  <c r="D36" i="12"/>
  <c r="K37" i="12" l="1"/>
  <c r="M37" i="12"/>
  <c r="C37" i="13"/>
  <c r="E37" i="13"/>
  <c r="K37" i="13"/>
  <c r="M37" i="13"/>
  <c r="C37" i="12"/>
  <c r="E37" i="12"/>
  <c r="L37" i="12" l="1"/>
  <c r="J38" i="12"/>
  <c r="J38" i="13"/>
  <c r="L37" i="13"/>
  <c r="B38" i="13"/>
  <c r="D37" i="13"/>
  <c r="B38" i="12"/>
  <c r="D37" i="12"/>
  <c r="K38" i="12" l="1"/>
  <c r="M38" i="12"/>
  <c r="C38" i="13"/>
  <c r="E38" i="13"/>
  <c r="K38" i="13"/>
  <c r="M38" i="13"/>
  <c r="C38" i="12"/>
  <c r="E38" i="12"/>
  <c r="L38" i="12" l="1"/>
  <c r="J39" i="12"/>
  <c r="J39" i="13"/>
  <c r="L38" i="13"/>
  <c r="B39" i="13"/>
  <c r="D38" i="13"/>
  <c r="B39" i="12"/>
  <c r="D38" i="12"/>
  <c r="K39" i="12" l="1"/>
  <c r="M39" i="12"/>
  <c r="C39" i="13"/>
  <c r="E39" i="13"/>
  <c r="K39" i="13"/>
  <c r="M39" i="13"/>
  <c r="C39" i="12"/>
  <c r="E39" i="12"/>
  <c r="L39" i="12" l="1"/>
  <c r="J40" i="12"/>
  <c r="J40" i="13"/>
  <c r="L39" i="13"/>
  <c r="B40" i="13"/>
  <c r="D39" i="13"/>
  <c r="B40" i="12"/>
  <c r="D39" i="12"/>
  <c r="K40" i="12" l="1"/>
  <c r="M40" i="12"/>
  <c r="C40" i="13"/>
  <c r="E40" i="13"/>
  <c r="K40" i="13"/>
  <c r="M40" i="13"/>
  <c r="C40" i="12"/>
  <c r="E40" i="12"/>
  <c r="L40" i="12" l="1"/>
  <c r="J41" i="12"/>
  <c r="J41" i="13"/>
  <c r="L40" i="13"/>
  <c r="B41" i="13"/>
  <c r="D40" i="13"/>
  <c r="B41" i="12"/>
  <c r="D40" i="12"/>
  <c r="K41" i="12" l="1"/>
  <c r="M41" i="12"/>
  <c r="C41" i="13"/>
  <c r="E41" i="13"/>
  <c r="K41" i="13"/>
  <c r="M41" i="13"/>
  <c r="C41" i="12"/>
  <c r="E41" i="12"/>
  <c r="L41" i="12" l="1"/>
  <c r="J42" i="12"/>
  <c r="J42" i="13"/>
  <c r="L41" i="13"/>
  <c r="B42" i="13"/>
  <c r="D41" i="13"/>
  <c r="B42" i="12"/>
  <c r="D41" i="12"/>
  <c r="K42" i="12" l="1"/>
  <c r="M42" i="12"/>
  <c r="C42" i="13"/>
  <c r="E42" i="13"/>
  <c r="K42" i="13"/>
  <c r="M42" i="13"/>
  <c r="C42" i="12"/>
  <c r="E42" i="12"/>
  <c r="L42" i="12" l="1"/>
  <c r="J43" i="12"/>
  <c r="J43" i="13"/>
  <c r="L42" i="13"/>
  <c r="B43" i="13"/>
  <c r="D42" i="13"/>
  <c r="B43" i="12"/>
  <c r="D42" i="12"/>
  <c r="K43" i="12" l="1"/>
  <c r="M43" i="12"/>
  <c r="C43" i="13"/>
  <c r="E43" i="13"/>
  <c r="K43" i="13"/>
  <c r="M43" i="13"/>
  <c r="C43" i="12"/>
  <c r="E43" i="12"/>
  <c r="L43" i="12" l="1"/>
  <c r="J44" i="12"/>
  <c r="J44" i="13"/>
  <c r="L43" i="13"/>
  <c r="B44" i="13"/>
  <c r="D43" i="13"/>
  <c r="B44" i="12"/>
  <c r="D43" i="12"/>
  <c r="K44" i="12" l="1"/>
  <c r="M44" i="12"/>
  <c r="C44" i="13"/>
  <c r="E44" i="13"/>
  <c r="K44" i="13"/>
  <c r="M44" i="13"/>
  <c r="C44" i="12"/>
  <c r="E44" i="12"/>
  <c r="L44" i="12" l="1"/>
  <c r="J45" i="12"/>
  <c r="J45" i="13"/>
  <c r="L44" i="13"/>
  <c r="B45" i="13"/>
  <c r="D44" i="13"/>
  <c r="B45" i="12"/>
  <c r="D44" i="12"/>
  <c r="K45" i="12" l="1"/>
  <c r="M45" i="12"/>
  <c r="C45" i="13"/>
  <c r="E45" i="13"/>
  <c r="K45" i="13"/>
  <c r="M45" i="13"/>
  <c r="C45" i="12"/>
  <c r="E45" i="12"/>
  <c r="L45" i="12" l="1"/>
  <c r="J46" i="12"/>
  <c r="J46" i="13"/>
  <c r="L45" i="13"/>
  <c r="B46" i="13"/>
  <c r="D45" i="13"/>
  <c r="B46" i="12"/>
  <c r="D45" i="12"/>
  <c r="K46" i="12" l="1"/>
  <c r="M46" i="12"/>
  <c r="C46" i="13"/>
  <c r="E46" i="13"/>
  <c r="K46" i="13"/>
  <c r="M46" i="13"/>
  <c r="C46" i="12"/>
  <c r="E46" i="12"/>
  <c r="L46" i="12" l="1"/>
  <c r="J47" i="12"/>
  <c r="J47" i="13"/>
  <c r="L46" i="13"/>
  <c r="B47" i="13"/>
  <c r="D46" i="13"/>
  <c r="B47" i="12"/>
  <c r="D46" i="12"/>
  <c r="K47" i="12" l="1"/>
  <c r="M47" i="12"/>
  <c r="C47" i="13"/>
  <c r="E47" i="13"/>
  <c r="K47" i="13"/>
  <c r="M47" i="13"/>
  <c r="C47" i="12"/>
  <c r="E47" i="12"/>
  <c r="L47" i="12" l="1"/>
  <c r="J48" i="12"/>
  <c r="J48" i="13"/>
  <c r="L47" i="13"/>
  <c r="B48" i="13"/>
  <c r="D47" i="13"/>
  <c r="B48" i="12"/>
  <c r="D47" i="12"/>
  <c r="K48" i="12" l="1"/>
  <c r="M48" i="12"/>
  <c r="C48" i="13"/>
  <c r="E48" i="13"/>
  <c r="K48" i="13"/>
  <c r="M48" i="13"/>
  <c r="C48" i="12"/>
  <c r="E48" i="12"/>
  <c r="L48" i="12" l="1"/>
  <c r="J49" i="12"/>
  <c r="J49" i="13"/>
  <c r="L48" i="13"/>
  <c r="B49" i="13"/>
  <c r="D48" i="13"/>
  <c r="B49" i="12"/>
  <c r="D48" i="12"/>
  <c r="K49" i="12" l="1"/>
  <c r="M49" i="12"/>
  <c r="C49" i="13"/>
  <c r="E49" i="13"/>
  <c r="K49" i="13"/>
  <c r="M49" i="13"/>
  <c r="C49" i="12"/>
  <c r="E49" i="12"/>
  <c r="L49" i="12" l="1"/>
  <c r="J50" i="12"/>
  <c r="J50" i="13"/>
  <c r="L49" i="13"/>
  <c r="B50" i="13"/>
  <c r="D49" i="13"/>
  <c r="B50" i="12"/>
  <c r="D49" i="12"/>
  <c r="K50" i="12" l="1"/>
  <c r="M50" i="12"/>
  <c r="C50" i="13"/>
  <c r="E50" i="13"/>
  <c r="K50" i="13"/>
  <c r="M50" i="13"/>
  <c r="C50" i="12"/>
  <c r="E50" i="12"/>
  <c r="L50" i="12" l="1"/>
  <c r="J51" i="12"/>
  <c r="J51" i="13"/>
  <c r="L50" i="13"/>
  <c r="B51" i="13"/>
  <c r="D50" i="13"/>
  <c r="B51" i="12"/>
  <c r="D50" i="12"/>
  <c r="K51" i="12" l="1"/>
  <c r="M51" i="12"/>
  <c r="C51" i="13"/>
  <c r="E51" i="13"/>
  <c r="K51" i="13"/>
  <c r="M51" i="13"/>
  <c r="C51" i="12"/>
  <c r="E51" i="12"/>
  <c r="L51" i="12" l="1"/>
  <c r="J52" i="12"/>
  <c r="J52" i="13"/>
  <c r="L51" i="13"/>
  <c r="B52" i="13"/>
  <c r="D51" i="13"/>
  <c r="B52" i="12"/>
  <c r="D51" i="12"/>
  <c r="K52" i="12" l="1"/>
  <c r="M52" i="12"/>
  <c r="C52" i="13"/>
  <c r="E52" i="13"/>
  <c r="K52" i="13"/>
  <c r="M52" i="13"/>
  <c r="C52" i="12"/>
  <c r="E52" i="12"/>
  <c r="L52" i="12" l="1"/>
  <c r="J53" i="12"/>
  <c r="J53" i="13"/>
  <c r="L52" i="13"/>
  <c r="B53" i="13"/>
  <c r="D52" i="13"/>
  <c r="B53" i="12"/>
  <c r="D52" i="12"/>
  <c r="K53" i="12" l="1"/>
  <c r="M53" i="12"/>
  <c r="C53" i="13"/>
  <c r="E53" i="13"/>
  <c r="K53" i="13"/>
  <c r="M53" i="13"/>
  <c r="C53" i="12"/>
  <c r="E53" i="12"/>
  <c r="L53" i="12" l="1"/>
  <c r="J54" i="12"/>
  <c r="J54" i="13"/>
  <c r="L53" i="13"/>
  <c r="B54" i="13"/>
  <c r="D53" i="13"/>
  <c r="B54" i="12"/>
  <c r="D53" i="12"/>
  <c r="K54" i="12" l="1"/>
  <c r="M54" i="12"/>
  <c r="C54" i="13"/>
  <c r="E54" i="13"/>
  <c r="K54" i="13"/>
  <c r="M54" i="13"/>
  <c r="C54" i="12"/>
  <c r="E54" i="12"/>
  <c r="L54" i="12" l="1"/>
  <c r="J55" i="12"/>
  <c r="J55" i="13"/>
  <c r="L54" i="13"/>
  <c r="B55" i="13"/>
  <c r="D54" i="13"/>
  <c r="B55" i="12"/>
  <c r="D54" i="12"/>
  <c r="K55" i="12" l="1"/>
  <c r="M55" i="12"/>
  <c r="C55" i="13"/>
  <c r="E55" i="13"/>
  <c r="K55" i="13"/>
  <c r="M55" i="13"/>
  <c r="C55" i="12"/>
  <c r="E55" i="12"/>
  <c r="L55" i="12" l="1"/>
  <c r="J56" i="12"/>
  <c r="J56" i="13"/>
  <c r="L55" i="13"/>
  <c r="B56" i="13"/>
  <c r="D55" i="13"/>
  <c r="B56" i="12"/>
  <c r="D55" i="12"/>
  <c r="K56" i="12" l="1"/>
  <c r="M56" i="12"/>
  <c r="C56" i="13"/>
  <c r="E56" i="13"/>
  <c r="K56" i="13"/>
  <c r="M56" i="13"/>
  <c r="C56" i="12"/>
  <c r="E56" i="12"/>
  <c r="L56" i="12" l="1"/>
  <c r="J57" i="12"/>
  <c r="J57" i="13"/>
  <c r="L56" i="13"/>
  <c r="B57" i="13"/>
  <c r="D56" i="13"/>
  <c r="D56" i="12"/>
  <c r="B57" i="12"/>
  <c r="K57" i="12" l="1"/>
  <c r="M57" i="12"/>
  <c r="C57" i="13"/>
  <c r="E57" i="13"/>
  <c r="K57" i="13"/>
  <c r="M57" i="13"/>
  <c r="C57" i="12"/>
  <c r="E57" i="12"/>
  <c r="L57" i="12" l="1"/>
  <c r="J58" i="12"/>
  <c r="J58" i="13"/>
  <c r="L57" i="13"/>
  <c r="B58" i="13"/>
  <c r="D57" i="13"/>
  <c r="D57" i="12"/>
  <c r="B58" i="12"/>
  <c r="K58" i="12" l="1"/>
  <c r="L58" i="12" s="1"/>
  <c r="M58" i="12"/>
  <c r="C58" i="13"/>
  <c r="E58" i="13"/>
  <c r="K58" i="13"/>
  <c r="L58" i="13" s="1"/>
  <c r="M58" i="13"/>
  <c r="C58" i="12"/>
  <c r="E58" i="12"/>
  <c r="B59" i="13" l="1"/>
  <c r="D58" i="13"/>
  <c r="D58" i="12"/>
  <c r="B59" i="12"/>
  <c r="C59" i="13" l="1"/>
  <c r="E59" i="13"/>
  <c r="C59" i="12"/>
  <c r="E59" i="12"/>
  <c r="B60" i="13" l="1"/>
  <c r="D59" i="13"/>
  <c r="D59" i="12"/>
  <c r="B60" i="12"/>
  <c r="C60" i="13" l="1"/>
  <c r="E60" i="13"/>
  <c r="C60" i="12"/>
  <c r="E60" i="12"/>
  <c r="B61" i="13" l="1"/>
  <c r="D60" i="13"/>
  <c r="D60" i="12"/>
  <c r="B61" i="12"/>
  <c r="C61" i="13" l="1"/>
  <c r="E61" i="13"/>
  <c r="C61" i="12"/>
  <c r="E61" i="12"/>
  <c r="B62" i="13" l="1"/>
  <c r="D61" i="13"/>
  <c r="D61" i="12"/>
  <c r="B62" i="12"/>
  <c r="C62" i="13" l="1"/>
  <c r="E62" i="13"/>
  <c r="C62" i="12"/>
  <c r="E62" i="12"/>
  <c r="B63" i="13" l="1"/>
  <c r="D62" i="13"/>
  <c r="D62" i="12"/>
  <c r="B63" i="12"/>
  <c r="C63" i="13" l="1"/>
  <c r="E63" i="13"/>
  <c r="C63" i="12"/>
  <c r="E63" i="12"/>
  <c r="B64" i="13" l="1"/>
  <c r="D63" i="13"/>
  <c r="D63" i="12"/>
  <c r="B64" i="12"/>
  <c r="C64" i="13" l="1"/>
  <c r="E64" i="13"/>
  <c r="C64" i="12"/>
  <c r="E64" i="12"/>
  <c r="B65" i="13" l="1"/>
  <c r="D64" i="13"/>
  <c r="D64" i="12"/>
  <c r="B65" i="12"/>
  <c r="C65" i="13" l="1"/>
  <c r="E65" i="13"/>
  <c r="C65" i="12"/>
  <c r="E65" i="12"/>
  <c r="B66" i="13" l="1"/>
  <c r="D65" i="13"/>
  <c r="D65" i="12"/>
  <c r="B66" i="12"/>
  <c r="C66" i="13" l="1"/>
  <c r="E66" i="13"/>
  <c r="C66" i="12"/>
  <c r="E66" i="12"/>
  <c r="B67" i="13" l="1"/>
  <c r="D66" i="13"/>
  <c r="D66" i="12"/>
  <c r="B67" i="12"/>
  <c r="C67" i="13" l="1"/>
  <c r="E67" i="13"/>
  <c r="C67" i="12"/>
  <c r="E67" i="12"/>
  <c r="B68" i="13" l="1"/>
  <c r="D67" i="13"/>
  <c r="D67" i="12"/>
  <c r="B68" i="12"/>
  <c r="C68" i="13" l="1"/>
  <c r="E68" i="13"/>
  <c r="C68" i="12"/>
  <c r="E68" i="12"/>
  <c r="B69" i="13" l="1"/>
  <c r="D68" i="13"/>
  <c r="D68" i="12"/>
  <c r="B69" i="12"/>
  <c r="C69" i="13" l="1"/>
  <c r="E69" i="13"/>
  <c r="C69" i="12"/>
  <c r="E69" i="12"/>
  <c r="B70" i="13" l="1"/>
  <c r="D69" i="13"/>
  <c r="D69" i="12"/>
  <c r="B70" i="12"/>
  <c r="C70" i="13" l="1"/>
  <c r="E70" i="13"/>
  <c r="C70" i="12"/>
  <c r="E70" i="12"/>
  <c r="B71" i="13" l="1"/>
  <c r="D70" i="13"/>
  <c r="D70" i="12"/>
  <c r="B71" i="12"/>
  <c r="C71" i="13" l="1"/>
  <c r="E71" i="13"/>
  <c r="C71" i="12"/>
  <c r="E71" i="12"/>
  <c r="B72" i="13" l="1"/>
  <c r="D71" i="13"/>
  <c r="D71" i="12"/>
  <c r="B72" i="12"/>
  <c r="C72" i="13" l="1"/>
  <c r="E72" i="13"/>
  <c r="C72" i="12"/>
  <c r="E72" i="12"/>
  <c r="B73" i="13" l="1"/>
  <c r="D72" i="13"/>
  <c r="D72" i="12"/>
  <c r="B73" i="12"/>
  <c r="C73" i="13" l="1"/>
  <c r="E73" i="13"/>
  <c r="C73" i="12"/>
  <c r="E73" i="12"/>
  <c r="B74" i="13" l="1"/>
  <c r="D73" i="13"/>
  <c r="D73" i="12"/>
  <c r="B74" i="12"/>
  <c r="C74" i="13" l="1"/>
  <c r="E74" i="13"/>
  <c r="C74" i="12"/>
  <c r="E74" i="12"/>
  <c r="B75" i="13" l="1"/>
  <c r="D74" i="13"/>
  <c r="D74" i="12"/>
  <c r="B75" i="12"/>
  <c r="C75" i="13" l="1"/>
  <c r="E75" i="13"/>
  <c r="C75" i="12"/>
  <c r="E75" i="12"/>
  <c r="B76" i="13" l="1"/>
  <c r="D75" i="13"/>
  <c r="D75" i="12"/>
  <c r="B76" i="12"/>
  <c r="C76" i="13" l="1"/>
  <c r="E76" i="13"/>
  <c r="C76" i="12"/>
  <c r="E76" i="12"/>
  <c r="B77" i="13" l="1"/>
  <c r="D76" i="13"/>
  <c r="D76" i="12"/>
  <c r="B77" i="12"/>
  <c r="C77" i="13" l="1"/>
  <c r="E77" i="13"/>
  <c r="C77" i="12"/>
  <c r="E77" i="12"/>
  <c r="B78" i="13" l="1"/>
  <c r="D77" i="13"/>
  <c r="D77" i="12"/>
  <c r="B78" i="12"/>
  <c r="C78" i="13" l="1"/>
  <c r="E78" i="13"/>
  <c r="C78" i="12"/>
  <c r="E78" i="12"/>
  <c r="B79" i="13" l="1"/>
  <c r="D78" i="13"/>
  <c r="D78" i="12"/>
  <c r="B79" i="12"/>
  <c r="C79" i="13" l="1"/>
  <c r="E79" i="13"/>
  <c r="C79" i="12"/>
  <c r="E79" i="12"/>
  <c r="B80" i="13" l="1"/>
  <c r="D79" i="13"/>
  <c r="D79" i="12"/>
  <c r="B80" i="12"/>
  <c r="C80" i="13" l="1"/>
  <c r="E80" i="13"/>
  <c r="C80" i="12"/>
  <c r="E80" i="12"/>
  <c r="B81" i="13" l="1"/>
  <c r="D80" i="13"/>
  <c r="D80" i="12"/>
  <c r="B81" i="12"/>
  <c r="C81" i="13" l="1"/>
  <c r="E81" i="13"/>
  <c r="C81" i="12"/>
  <c r="E81" i="12"/>
  <c r="B82" i="13" l="1"/>
  <c r="D81" i="13"/>
  <c r="D81" i="12"/>
  <c r="B82" i="12"/>
  <c r="C82" i="13" l="1"/>
  <c r="E82" i="13"/>
  <c r="C82" i="12"/>
  <c r="E82" i="12"/>
  <c r="B83" i="13" l="1"/>
  <c r="D82" i="13"/>
  <c r="D82" i="12"/>
  <c r="B83" i="12"/>
  <c r="C83" i="13" l="1"/>
  <c r="E83" i="13"/>
  <c r="C83" i="12"/>
  <c r="E83" i="12"/>
  <c r="B84" i="13" l="1"/>
  <c r="D83" i="13"/>
  <c r="D83" i="12"/>
  <c r="B84" i="12"/>
  <c r="C84" i="13" l="1"/>
  <c r="E84" i="13"/>
  <c r="C84" i="12"/>
  <c r="E84" i="12"/>
  <c r="B85" i="13" l="1"/>
  <c r="D84" i="13"/>
  <c r="D84" i="12"/>
  <c r="B85" i="12"/>
  <c r="C85" i="13" l="1"/>
  <c r="E85" i="13"/>
  <c r="C85" i="12"/>
  <c r="E85" i="12"/>
  <c r="B86" i="13" l="1"/>
  <c r="D85" i="13"/>
  <c r="D85" i="12"/>
  <c r="B86" i="12"/>
  <c r="C86" i="13" l="1"/>
  <c r="E86" i="13"/>
  <c r="C86" i="12"/>
  <c r="E86" i="12"/>
  <c r="B87" i="13" l="1"/>
  <c r="D86" i="13"/>
  <c r="D86" i="12"/>
  <c r="B87" i="12"/>
  <c r="C87" i="13" l="1"/>
  <c r="E87" i="13"/>
  <c r="C87" i="12"/>
  <c r="E87" i="12"/>
  <c r="B88" i="13" l="1"/>
  <c r="D87" i="13"/>
  <c r="D87" i="12"/>
  <c r="B88" i="12"/>
  <c r="C88" i="13" l="1"/>
  <c r="E88" i="13"/>
  <c r="C88" i="12"/>
  <c r="E88" i="12"/>
  <c r="B89" i="13" l="1"/>
  <c r="D88" i="13"/>
  <c r="D88" i="12"/>
  <c r="B89" i="12"/>
  <c r="C89" i="13" l="1"/>
  <c r="E89" i="13"/>
  <c r="C89" i="12"/>
  <c r="E89" i="12"/>
  <c r="B90" i="13" l="1"/>
  <c r="D89" i="13"/>
  <c r="D89" i="12"/>
  <c r="B90" i="12"/>
  <c r="C90" i="13" l="1"/>
  <c r="E90" i="13"/>
  <c r="C90" i="12"/>
  <c r="E90" i="12"/>
  <c r="B91" i="13" l="1"/>
  <c r="D90" i="13"/>
  <c r="D90" i="12"/>
  <c r="B91" i="12"/>
  <c r="C91" i="13" l="1"/>
  <c r="E91" i="13"/>
  <c r="C91" i="12"/>
  <c r="E91" i="12"/>
  <c r="B92" i="13" l="1"/>
  <c r="D91" i="13"/>
  <c r="D91" i="12"/>
  <c r="B92" i="12"/>
  <c r="C92" i="13" l="1"/>
  <c r="E92" i="13"/>
  <c r="C92" i="12"/>
  <c r="E92" i="12"/>
  <c r="B93" i="13" l="1"/>
  <c r="D92" i="13"/>
  <c r="D92" i="12"/>
  <c r="B93" i="12"/>
  <c r="C93" i="13" l="1"/>
  <c r="E93" i="13"/>
  <c r="C93" i="12"/>
  <c r="E93" i="12"/>
  <c r="B94" i="13" l="1"/>
  <c r="D93" i="13"/>
  <c r="D93" i="12"/>
  <c r="B94" i="12"/>
  <c r="C94" i="13" l="1"/>
  <c r="E94" i="13"/>
  <c r="C94" i="12"/>
  <c r="E94" i="12"/>
  <c r="B95" i="13" l="1"/>
  <c r="D94" i="13"/>
  <c r="D94" i="12"/>
  <c r="B95" i="12"/>
  <c r="C95" i="13" l="1"/>
  <c r="E95" i="13"/>
  <c r="C95" i="12"/>
  <c r="E95" i="12"/>
  <c r="B96" i="13" l="1"/>
  <c r="D95" i="13"/>
  <c r="D95" i="12"/>
  <c r="B96" i="12"/>
  <c r="C96" i="13" l="1"/>
  <c r="E96" i="13"/>
  <c r="C96" i="12"/>
  <c r="E96" i="12"/>
  <c r="B97" i="13" l="1"/>
  <c r="D96" i="13"/>
  <c r="D96" i="12"/>
  <c r="B97" i="12"/>
  <c r="C97" i="13" l="1"/>
  <c r="E97" i="13"/>
  <c r="C97" i="12"/>
  <c r="E97" i="12"/>
  <c r="B98" i="13" l="1"/>
  <c r="D97" i="13"/>
  <c r="D97" i="12"/>
  <c r="B98" i="12"/>
  <c r="C98" i="13" l="1"/>
  <c r="E98" i="13"/>
  <c r="C98" i="12"/>
  <c r="E98" i="12"/>
  <c r="B99" i="13" l="1"/>
  <c r="D98" i="13"/>
  <c r="D98" i="12"/>
  <c r="B99" i="12"/>
  <c r="C99" i="13" l="1"/>
  <c r="E99" i="13"/>
  <c r="C99" i="12"/>
  <c r="E99" i="12"/>
  <c r="B100" i="13" l="1"/>
  <c r="D99" i="13"/>
  <c r="D99" i="12"/>
  <c r="B100" i="12"/>
  <c r="C100" i="13" l="1"/>
  <c r="E100" i="13"/>
  <c r="C100" i="12"/>
  <c r="E100" i="12"/>
  <c r="B101" i="13" l="1"/>
  <c r="D100" i="13"/>
  <c r="D100" i="12"/>
  <c r="B101" i="12"/>
  <c r="C101" i="13" l="1"/>
  <c r="E101" i="13"/>
  <c r="C101" i="12"/>
  <c r="E101" i="12"/>
  <c r="B102" i="13" l="1"/>
  <c r="D101" i="13"/>
  <c r="D101" i="12"/>
  <c r="B102" i="12"/>
  <c r="C102" i="13" l="1"/>
  <c r="E102" i="13"/>
  <c r="C102" i="12"/>
  <c r="E102" i="12"/>
  <c r="B103" i="13" l="1"/>
  <c r="D102" i="13"/>
  <c r="D102" i="12"/>
  <c r="B103" i="12"/>
  <c r="C103" i="13" l="1"/>
  <c r="E103" i="13"/>
  <c r="C103" i="12"/>
  <c r="E103" i="12"/>
  <c r="B104" i="13" l="1"/>
  <c r="D103" i="13"/>
  <c r="D103" i="12"/>
  <c r="B104" i="12"/>
  <c r="C104" i="13" l="1"/>
  <c r="E104" i="13"/>
  <c r="C104" i="12"/>
  <c r="E104" i="12"/>
  <c r="B105" i="13" l="1"/>
  <c r="D104" i="13"/>
  <c r="D104" i="12"/>
  <c r="B105" i="12"/>
  <c r="C105" i="13" l="1"/>
  <c r="E105" i="13"/>
  <c r="C105" i="12"/>
  <c r="E105" i="12"/>
  <c r="B106" i="13" l="1"/>
  <c r="D105" i="13"/>
  <c r="D105" i="12"/>
  <c r="B106" i="12"/>
  <c r="C106" i="13" l="1"/>
  <c r="E106" i="13"/>
  <c r="C106" i="12"/>
  <c r="E106" i="12"/>
  <c r="B107" i="13" l="1"/>
  <c r="D106" i="13"/>
  <c r="D106" i="12"/>
  <c r="B107" i="12"/>
  <c r="C107" i="13" l="1"/>
  <c r="E107" i="13"/>
  <c r="C107" i="12"/>
  <c r="E107" i="12"/>
  <c r="B108" i="13" l="1"/>
  <c r="D107" i="13"/>
  <c r="D107" i="12"/>
  <c r="B108" i="12"/>
  <c r="C108" i="13" l="1"/>
  <c r="E108" i="13"/>
  <c r="C108" i="12"/>
  <c r="E108" i="12"/>
  <c r="B109" i="13" l="1"/>
  <c r="D108" i="13"/>
  <c r="D108" i="12"/>
  <c r="B109" i="12"/>
  <c r="C109" i="13" l="1"/>
  <c r="E109" i="13"/>
  <c r="C109" i="12"/>
  <c r="E109" i="12"/>
  <c r="B110" i="13" l="1"/>
  <c r="D109" i="13"/>
  <c r="D109" i="12"/>
  <c r="B110" i="12"/>
  <c r="C110" i="13" l="1"/>
  <c r="E110" i="13"/>
  <c r="C110" i="12"/>
  <c r="E110" i="12"/>
  <c r="B111" i="13" l="1"/>
  <c r="D110" i="13"/>
  <c r="D110" i="12"/>
  <c r="B111" i="12"/>
  <c r="C111" i="13" l="1"/>
  <c r="E111" i="13"/>
  <c r="C111" i="12"/>
  <c r="E111" i="12"/>
  <c r="B112" i="13" l="1"/>
  <c r="D111" i="13"/>
  <c r="D111" i="12"/>
  <c r="B112" i="12"/>
  <c r="C112" i="13" l="1"/>
  <c r="E112" i="13"/>
  <c r="C112" i="12"/>
  <c r="E112" i="12"/>
  <c r="B113" i="13" l="1"/>
  <c r="D112" i="13"/>
  <c r="D112" i="12"/>
  <c r="B113" i="12"/>
  <c r="C113" i="13" l="1"/>
  <c r="E113" i="13"/>
  <c r="C113" i="12"/>
  <c r="E113" i="12"/>
  <c r="B114" i="13" l="1"/>
  <c r="D113" i="13"/>
  <c r="D113" i="12"/>
  <c r="B114" i="12"/>
  <c r="C114" i="13" l="1"/>
  <c r="E114" i="13"/>
  <c r="C114" i="12"/>
  <c r="E114" i="12"/>
  <c r="B115" i="13" l="1"/>
  <c r="D114" i="13"/>
  <c r="D114" i="12"/>
  <c r="B115" i="12"/>
  <c r="C115" i="13" l="1"/>
  <c r="E115" i="13"/>
  <c r="C115" i="12"/>
  <c r="E115" i="12"/>
  <c r="B116" i="13" l="1"/>
  <c r="D115" i="13"/>
  <c r="D115" i="12"/>
  <c r="B116" i="12"/>
  <c r="C116" i="13" l="1"/>
  <c r="E116" i="13"/>
  <c r="C116" i="12"/>
  <c r="E116" i="12"/>
  <c r="B117" i="13" l="1"/>
  <c r="D116" i="13"/>
  <c r="D116" i="12"/>
  <c r="B117" i="12"/>
  <c r="C117" i="13" l="1"/>
  <c r="E117" i="13"/>
  <c r="C117" i="12"/>
  <c r="E117" i="12"/>
  <c r="B118" i="13" l="1"/>
  <c r="D117" i="13"/>
  <c r="D117" i="12"/>
  <c r="B118" i="12"/>
  <c r="C118" i="13" l="1"/>
  <c r="E118" i="13"/>
  <c r="C118" i="12"/>
  <c r="E118" i="12"/>
  <c r="B119" i="13" l="1"/>
  <c r="D118" i="13"/>
  <c r="D118" i="12"/>
  <c r="B119" i="12"/>
  <c r="C119" i="13" l="1"/>
  <c r="E119" i="13"/>
  <c r="C119" i="12"/>
  <c r="E119" i="12"/>
  <c r="B120" i="13" l="1"/>
  <c r="D119" i="13"/>
  <c r="D119" i="12"/>
  <c r="B120" i="12"/>
  <c r="C120" i="13" l="1"/>
  <c r="E120" i="13"/>
  <c r="C120" i="12"/>
  <c r="E120" i="12"/>
  <c r="B121" i="13" l="1"/>
  <c r="D120" i="13"/>
  <c r="D120" i="12"/>
  <c r="B121" i="12"/>
  <c r="C121" i="13" l="1"/>
  <c r="E121" i="13"/>
  <c r="C121" i="12"/>
  <c r="E121" i="12"/>
  <c r="B122" i="13" l="1"/>
  <c r="D121" i="13"/>
  <c r="D121" i="12"/>
  <c r="B122" i="12"/>
  <c r="C122" i="13" l="1"/>
  <c r="E122" i="13"/>
  <c r="C122" i="12"/>
  <c r="E122" i="12"/>
  <c r="B123" i="13" l="1"/>
  <c r="D122" i="13"/>
  <c r="D122" i="12"/>
  <c r="B123" i="12"/>
  <c r="C123" i="13" l="1"/>
  <c r="E123" i="13"/>
  <c r="C123" i="12"/>
  <c r="E123" i="12"/>
  <c r="B124" i="13" l="1"/>
  <c r="D123" i="13"/>
  <c r="D123" i="12"/>
  <c r="B124" i="12"/>
  <c r="C124" i="13" l="1"/>
  <c r="E124" i="13"/>
  <c r="C124" i="12"/>
  <c r="E124" i="12"/>
  <c r="D124" i="13" l="1"/>
  <c r="B125" i="13"/>
  <c r="D124" i="12"/>
  <c r="B125" i="12"/>
  <c r="C125" i="13" l="1"/>
  <c r="E125" i="13"/>
  <c r="C125" i="12"/>
  <c r="E125" i="12"/>
  <c r="D125" i="13" l="1"/>
  <c r="B126" i="13"/>
  <c r="D125" i="12"/>
  <c r="B126" i="12"/>
  <c r="C126" i="13" l="1"/>
  <c r="E126" i="13"/>
  <c r="C126" i="12"/>
  <c r="E126" i="12"/>
  <c r="B127" i="13" l="1"/>
  <c r="D126" i="13"/>
  <c r="D126" i="12"/>
  <c r="B127" i="12"/>
  <c r="C127" i="13" l="1"/>
  <c r="E127" i="13"/>
  <c r="C127" i="12"/>
  <c r="E127" i="12"/>
  <c r="B128" i="13" l="1"/>
  <c r="D127" i="13"/>
  <c r="D127" i="12"/>
  <c r="B128" i="12"/>
  <c r="C128" i="13" l="1"/>
  <c r="E128" i="13"/>
  <c r="C128" i="12"/>
  <c r="E128" i="12"/>
  <c r="D128" i="13" l="1"/>
  <c r="B129" i="13"/>
  <c r="D128" i="12"/>
  <c r="B129" i="12"/>
  <c r="C129" i="13" l="1"/>
  <c r="E129" i="13"/>
  <c r="C129" i="12"/>
  <c r="E129" i="12"/>
  <c r="D129" i="13" l="1"/>
  <c r="B130" i="13"/>
  <c r="D129" i="12"/>
  <c r="B130" i="12"/>
  <c r="C130" i="13" l="1"/>
  <c r="E130" i="13"/>
  <c r="C130" i="12"/>
  <c r="E130" i="12"/>
  <c r="B131" i="13" l="1"/>
  <c r="D130" i="13"/>
  <c r="D130" i="12"/>
  <c r="B131" i="12"/>
  <c r="C131" i="13" l="1"/>
  <c r="E131" i="13"/>
  <c r="C131" i="12"/>
  <c r="E131" i="12"/>
  <c r="B132" i="13" l="1"/>
  <c r="D131" i="13"/>
  <c r="D131" i="12"/>
  <c r="B132" i="12"/>
  <c r="C132" i="13" l="1"/>
  <c r="E132" i="13"/>
  <c r="C132" i="12"/>
  <c r="E132" i="12"/>
  <c r="D132" i="13" l="1"/>
  <c r="B133" i="13"/>
  <c r="D132" i="12"/>
  <c r="B133" i="12"/>
  <c r="C133" i="13" l="1"/>
  <c r="E133" i="13"/>
  <c r="C133" i="12"/>
  <c r="E133" i="12"/>
  <c r="D133" i="13" l="1"/>
  <c r="B134" i="13"/>
  <c r="D133" i="12"/>
  <c r="B134" i="12"/>
  <c r="C134" i="13" l="1"/>
  <c r="E134" i="13"/>
  <c r="C134" i="12"/>
  <c r="E134" i="12"/>
  <c r="B135" i="13" l="1"/>
  <c r="D134" i="13"/>
  <c r="D134" i="12"/>
  <c r="B135" i="12"/>
  <c r="C135" i="13" l="1"/>
  <c r="E135" i="13"/>
  <c r="C135" i="12"/>
  <c r="E135" i="12"/>
  <c r="B136" i="13" l="1"/>
  <c r="D135" i="13"/>
  <c r="D135" i="12"/>
  <c r="B136" i="12"/>
  <c r="C136" i="13" l="1"/>
  <c r="E136" i="13"/>
  <c r="C136" i="12"/>
  <c r="E136" i="12"/>
  <c r="D136" i="13" l="1"/>
  <c r="B137" i="13"/>
  <c r="D136" i="12"/>
  <c r="B137" i="12"/>
  <c r="C137" i="13" l="1"/>
  <c r="E137" i="13"/>
  <c r="C137" i="12"/>
  <c r="E137" i="12"/>
  <c r="D137" i="13" l="1"/>
  <c r="B138" i="13"/>
  <c r="D137" i="12"/>
  <c r="B138" i="12"/>
  <c r="C138" i="13" l="1"/>
  <c r="E138" i="13"/>
  <c r="C138" i="12"/>
  <c r="E138" i="12"/>
  <c r="B139" i="13" l="1"/>
  <c r="D138" i="13"/>
  <c r="D138" i="12"/>
  <c r="B139" i="12"/>
  <c r="C139" i="13" l="1"/>
  <c r="E139" i="13"/>
  <c r="C139" i="12"/>
  <c r="E139" i="12"/>
  <c r="B140" i="13" l="1"/>
  <c r="D139" i="13"/>
  <c r="D139" i="12"/>
  <c r="B140" i="12"/>
  <c r="E140" i="13" l="1"/>
  <c r="C140" i="13"/>
  <c r="C140" i="12"/>
  <c r="E140" i="12"/>
  <c r="B141" i="13" l="1"/>
  <c r="D140" i="13"/>
  <c r="D140" i="12"/>
  <c r="B141" i="12"/>
  <c r="C141" i="13" l="1"/>
  <c r="E141" i="13"/>
  <c r="C141" i="12"/>
  <c r="E141" i="12"/>
  <c r="B142" i="13" l="1"/>
  <c r="D141" i="13"/>
  <c r="D141" i="12"/>
  <c r="B142" i="12"/>
  <c r="C142" i="13" l="1"/>
  <c r="E142" i="13"/>
  <c r="C142" i="12"/>
  <c r="E142" i="12"/>
  <c r="B143" i="13" l="1"/>
  <c r="D142" i="13"/>
  <c r="D142" i="12"/>
  <c r="B143" i="12"/>
  <c r="E143" i="13" l="1"/>
  <c r="C143" i="13"/>
  <c r="C143" i="12"/>
  <c r="E143" i="12"/>
  <c r="B144" i="13" l="1"/>
  <c r="D143" i="13"/>
  <c r="D143" i="12"/>
  <c r="B144" i="12"/>
  <c r="E144" i="13" l="1"/>
  <c r="C144" i="13"/>
  <c r="C144" i="12"/>
  <c r="E144" i="12"/>
  <c r="B145" i="13" l="1"/>
  <c r="D144" i="13"/>
  <c r="D144" i="12"/>
  <c r="B145" i="12"/>
  <c r="E145" i="13" l="1"/>
  <c r="C145" i="13"/>
  <c r="C145" i="12"/>
  <c r="E145" i="12"/>
  <c r="B146" i="13" l="1"/>
  <c r="D145" i="13"/>
  <c r="D145" i="12"/>
  <c r="B146" i="12"/>
  <c r="C146" i="13" l="1"/>
  <c r="E146" i="13"/>
  <c r="C146" i="12"/>
  <c r="E146" i="12"/>
  <c r="B147" i="13" l="1"/>
  <c r="D146" i="13"/>
  <c r="D146" i="12"/>
  <c r="B147" i="12"/>
  <c r="E147" i="13" l="1"/>
  <c r="C147" i="13"/>
  <c r="C147" i="12"/>
  <c r="E147" i="12"/>
  <c r="B148" i="13" l="1"/>
  <c r="D147" i="13"/>
  <c r="D147" i="12"/>
  <c r="B148" i="12"/>
  <c r="E148" i="13" l="1"/>
  <c r="C148" i="13"/>
  <c r="C148" i="12"/>
  <c r="E148" i="12"/>
  <c r="B149" i="13" l="1"/>
  <c r="D148" i="13"/>
  <c r="D148" i="12"/>
  <c r="B149" i="12"/>
  <c r="E149" i="13" l="1"/>
  <c r="C149" i="13"/>
  <c r="C149" i="12"/>
  <c r="E149" i="12"/>
  <c r="B150" i="13" l="1"/>
  <c r="D149" i="13"/>
  <c r="D149" i="12"/>
  <c r="B150" i="12"/>
  <c r="C150" i="13" l="1"/>
  <c r="E150" i="13"/>
  <c r="C150" i="12"/>
  <c r="E150" i="12"/>
  <c r="B151" i="13" l="1"/>
  <c r="D150" i="13"/>
  <c r="D150" i="12"/>
  <c r="B151" i="12"/>
  <c r="E151" i="13" l="1"/>
  <c r="C151" i="13"/>
  <c r="C151" i="12"/>
  <c r="E151" i="12"/>
  <c r="B152" i="13" l="1"/>
  <c r="D151" i="13"/>
  <c r="D151" i="12"/>
  <c r="B152" i="12"/>
  <c r="E152" i="13" l="1"/>
  <c r="C152" i="13"/>
  <c r="C152" i="12"/>
  <c r="E152" i="12"/>
  <c r="B153" i="13" l="1"/>
  <c r="D152" i="13"/>
  <c r="D152" i="12"/>
  <c r="B153" i="12"/>
  <c r="C153" i="13" l="1"/>
  <c r="E153" i="13"/>
  <c r="C153" i="12"/>
  <c r="E153" i="12"/>
  <c r="B154" i="13" l="1"/>
  <c r="D153" i="13"/>
  <c r="D153" i="12"/>
  <c r="B154" i="12"/>
  <c r="C154" i="13" l="1"/>
  <c r="E154" i="13"/>
  <c r="C154" i="12"/>
  <c r="E154" i="12"/>
  <c r="B155" i="13" l="1"/>
  <c r="D154" i="13"/>
  <c r="D154" i="12"/>
  <c r="B155" i="12"/>
  <c r="E155" i="13" l="1"/>
  <c r="C155" i="13"/>
  <c r="C155" i="12"/>
  <c r="E155" i="12"/>
  <c r="B156" i="13" l="1"/>
  <c r="D155" i="13"/>
  <c r="D155" i="12"/>
  <c r="B156" i="12"/>
  <c r="E156" i="13" l="1"/>
  <c r="C156" i="13"/>
  <c r="C156" i="12"/>
  <c r="E156" i="12"/>
  <c r="B157" i="13" l="1"/>
  <c r="D156" i="13"/>
  <c r="D156" i="12"/>
  <c r="B157" i="12"/>
  <c r="C157" i="13" l="1"/>
  <c r="E157" i="13"/>
  <c r="C157" i="12"/>
  <c r="E157" i="12"/>
  <c r="B158" i="13" l="1"/>
  <c r="D157" i="13"/>
  <c r="D157" i="12"/>
  <c r="B158" i="12"/>
  <c r="C158" i="13" l="1"/>
  <c r="E158" i="13"/>
  <c r="C158" i="12"/>
  <c r="E158" i="12"/>
  <c r="B159" i="13" l="1"/>
  <c r="D158" i="13"/>
  <c r="D158" i="12"/>
  <c r="B159" i="12"/>
  <c r="E159" i="13" l="1"/>
  <c r="C159" i="13"/>
  <c r="C159" i="12"/>
  <c r="E159" i="12"/>
  <c r="B160" i="13" l="1"/>
  <c r="D159" i="13"/>
  <c r="D159" i="12"/>
  <c r="B160" i="12"/>
  <c r="E160" i="13" l="1"/>
  <c r="C160" i="13"/>
  <c r="C160" i="12"/>
  <c r="E160" i="12"/>
  <c r="B161" i="13" l="1"/>
  <c r="D160" i="13"/>
  <c r="D160" i="12"/>
  <c r="B161" i="12"/>
  <c r="C161" i="13" l="1"/>
  <c r="E161" i="13"/>
  <c r="C161" i="12"/>
  <c r="E161" i="12"/>
  <c r="B162" i="13" l="1"/>
  <c r="D161" i="13"/>
  <c r="D161" i="12"/>
  <c r="B162" i="12"/>
  <c r="C162" i="13" l="1"/>
  <c r="E162" i="13"/>
  <c r="C162" i="12"/>
  <c r="E162" i="12"/>
  <c r="B163" i="13" l="1"/>
  <c r="D162" i="13"/>
  <c r="D162" i="12"/>
  <c r="B163" i="12"/>
  <c r="E163" i="13" l="1"/>
  <c r="C163" i="13"/>
  <c r="C163" i="12"/>
  <c r="E163" i="12"/>
  <c r="B164" i="13" l="1"/>
  <c r="D163" i="13"/>
  <c r="D163" i="12"/>
  <c r="B164" i="12"/>
  <c r="E164" i="13" l="1"/>
  <c r="C164" i="13"/>
  <c r="C164" i="12"/>
  <c r="E164" i="12"/>
  <c r="B165" i="13" l="1"/>
  <c r="D164" i="13"/>
  <c r="D164" i="12"/>
  <c r="B165" i="12"/>
  <c r="C165" i="13" l="1"/>
  <c r="E165" i="13"/>
  <c r="C165" i="12"/>
  <c r="E165" i="12"/>
  <c r="B166" i="13" l="1"/>
  <c r="D165" i="13"/>
  <c r="D165" i="12"/>
  <c r="B166" i="12"/>
  <c r="C166" i="13" l="1"/>
  <c r="E166" i="13"/>
  <c r="C166" i="12"/>
  <c r="E166" i="12"/>
  <c r="B167" i="13" l="1"/>
  <c r="D166" i="13"/>
  <c r="D166" i="12"/>
  <c r="B167" i="12"/>
  <c r="E167" i="13" l="1"/>
  <c r="C167" i="13"/>
  <c r="C167" i="12"/>
  <c r="E167" i="12"/>
  <c r="B168" i="13" l="1"/>
  <c r="D167" i="13"/>
  <c r="D167" i="12"/>
  <c r="B168" i="12"/>
  <c r="E168" i="13" l="1"/>
  <c r="C168" i="13"/>
  <c r="C168" i="12"/>
  <c r="E168" i="12"/>
  <c r="B169" i="13" l="1"/>
  <c r="D168" i="13"/>
  <c r="D168" i="12"/>
  <c r="B169" i="12"/>
  <c r="C169" i="13" l="1"/>
  <c r="E169" i="13"/>
  <c r="C169" i="12"/>
  <c r="E169" i="12"/>
  <c r="B170" i="13" l="1"/>
  <c r="D169" i="13"/>
  <c r="D169" i="12"/>
  <c r="B170" i="12"/>
  <c r="C170" i="13" l="1"/>
  <c r="E170" i="13"/>
  <c r="C170" i="12"/>
  <c r="E170" i="12"/>
  <c r="B171" i="13" l="1"/>
  <c r="D170" i="13"/>
  <c r="D170" i="12"/>
  <c r="B171" i="12"/>
  <c r="E171" i="13" l="1"/>
  <c r="C171" i="13"/>
  <c r="C171" i="12"/>
  <c r="E171" i="12"/>
  <c r="B172" i="13" l="1"/>
  <c r="D171" i="13"/>
  <c r="D171" i="12"/>
  <c r="B172" i="12"/>
  <c r="E172" i="13" l="1"/>
  <c r="C172" i="13"/>
  <c r="C172" i="12"/>
  <c r="E172" i="12"/>
  <c r="B173" i="13" l="1"/>
  <c r="D172" i="13"/>
  <c r="D172" i="12"/>
  <c r="B173" i="12"/>
  <c r="C173" i="13" l="1"/>
  <c r="E173" i="13"/>
  <c r="C173" i="12"/>
  <c r="E173" i="12"/>
  <c r="B174" i="13" l="1"/>
  <c r="D173" i="13"/>
  <c r="D173" i="12"/>
  <c r="B174" i="12"/>
  <c r="C174" i="13" l="1"/>
  <c r="E174" i="13"/>
  <c r="C174" i="12"/>
  <c r="E174" i="12"/>
  <c r="B175" i="13" l="1"/>
  <c r="D174" i="13"/>
  <c r="D174" i="12"/>
  <c r="B175" i="12"/>
  <c r="E175" i="13" l="1"/>
  <c r="C175" i="13"/>
  <c r="C175" i="12"/>
  <c r="E175" i="12"/>
  <c r="B176" i="13" l="1"/>
  <c r="D175" i="13"/>
  <c r="D175" i="12"/>
  <c r="B176" i="12"/>
  <c r="E176" i="13" l="1"/>
  <c r="C176" i="13"/>
  <c r="C176" i="12"/>
  <c r="E176" i="12"/>
  <c r="B177" i="13" l="1"/>
  <c r="D176" i="13"/>
  <c r="D176" i="12"/>
  <c r="B177" i="12"/>
  <c r="C177" i="13" l="1"/>
  <c r="E177" i="13"/>
  <c r="C177" i="12"/>
  <c r="E177" i="12"/>
  <c r="B178" i="13" l="1"/>
  <c r="D177" i="13"/>
  <c r="D177" i="12"/>
  <c r="B178" i="12"/>
  <c r="C178" i="13" l="1"/>
  <c r="E178" i="13"/>
  <c r="C178" i="12"/>
  <c r="E178" i="12"/>
  <c r="B179" i="13" l="1"/>
  <c r="D178" i="13"/>
  <c r="D178" i="12"/>
  <c r="B179" i="12"/>
  <c r="E179" i="13" l="1"/>
  <c r="C179" i="13"/>
  <c r="C179" i="12"/>
  <c r="E179" i="12"/>
  <c r="B180" i="13" l="1"/>
  <c r="D179" i="13"/>
  <c r="D179" i="12"/>
  <c r="B180" i="12"/>
  <c r="E180" i="13" l="1"/>
  <c r="C180" i="13"/>
  <c r="C180" i="12"/>
  <c r="E180" i="12"/>
  <c r="B181" i="13" l="1"/>
  <c r="D180" i="13"/>
  <c r="D180" i="12"/>
  <c r="B181" i="12"/>
  <c r="C181" i="13" l="1"/>
  <c r="E181" i="13"/>
  <c r="C181" i="12"/>
  <c r="E181" i="12"/>
  <c r="B182" i="13" l="1"/>
  <c r="D181" i="13"/>
  <c r="D181" i="12"/>
  <c r="B182" i="12"/>
  <c r="C182" i="13" l="1"/>
  <c r="E182" i="13"/>
  <c r="C182" i="12"/>
  <c r="E182" i="12"/>
  <c r="B183" i="13" l="1"/>
  <c r="D182" i="13"/>
  <c r="D182" i="12"/>
  <c r="B183" i="12"/>
  <c r="E183" i="13" l="1"/>
  <c r="C183" i="13"/>
  <c r="C183" i="12"/>
  <c r="E183" i="12"/>
  <c r="B184" i="13" l="1"/>
  <c r="D183" i="13"/>
  <c r="D183" i="12"/>
  <c r="B184" i="12"/>
  <c r="E184" i="13" l="1"/>
  <c r="C184" i="13"/>
  <c r="C184" i="12"/>
  <c r="E184" i="12"/>
  <c r="B185" i="13" l="1"/>
  <c r="D184" i="13"/>
  <c r="D184" i="12"/>
  <c r="B185" i="12"/>
  <c r="C185" i="13" l="1"/>
  <c r="E185" i="13"/>
  <c r="C185" i="12"/>
  <c r="E185" i="12"/>
  <c r="B186" i="13" l="1"/>
  <c r="D185" i="13"/>
  <c r="D185" i="12"/>
  <c r="B186" i="12"/>
  <c r="C186" i="13" l="1"/>
  <c r="E186" i="13"/>
  <c r="C186" i="12"/>
  <c r="E186" i="12"/>
  <c r="B187" i="13" l="1"/>
  <c r="D186" i="13"/>
  <c r="D186" i="12"/>
  <c r="B187" i="12"/>
  <c r="E187" i="13" l="1"/>
  <c r="C187" i="13"/>
  <c r="C187" i="12"/>
  <c r="E187" i="12"/>
  <c r="B188" i="13" l="1"/>
  <c r="D187" i="13"/>
  <c r="D187" i="12"/>
  <c r="B188" i="12"/>
  <c r="E188" i="13" l="1"/>
  <c r="C188" i="13"/>
  <c r="C188" i="12"/>
  <c r="E188" i="12"/>
  <c r="B189" i="13" l="1"/>
  <c r="D188" i="13"/>
  <c r="D188" i="12"/>
  <c r="B189" i="12"/>
  <c r="C189" i="13" l="1"/>
  <c r="E189" i="13"/>
  <c r="C189" i="12"/>
  <c r="E189" i="12"/>
  <c r="B190" i="13" l="1"/>
  <c r="D189" i="13"/>
  <c r="D189" i="12"/>
  <c r="B190" i="12"/>
  <c r="C190" i="13" l="1"/>
  <c r="E190" i="13"/>
  <c r="C190" i="12"/>
  <c r="E190" i="12"/>
  <c r="B191" i="13" l="1"/>
  <c r="D190" i="13"/>
  <c r="D190" i="12"/>
  <c r="B191" i="12"/>
  <c r="E191" i="13" l="1"/>
  <c r="C191" i="13"/>
  <c r="C191" i="12"/>
  <c r="E191" i="12"/>
  <c r="B192" i="13" l="1"/>
  <c r="D191" i="13"/>
  <c r="D191" i="12"/>
  <c r="B192" i="12"/>
  <c r="E192" i="13" l="1"/>
  <c r="C192" i="13"/>
  <c r="C192" i="12"/>
  <c r="E192" i="12"/>
  <c r="B193" i="13" l="1"/>
  <c r="D192" i="13"/>
  <c r="D192" i="12"/>
  <c r="B193" i="12"/>
  <c r="C193" i="13" l="1"/>
  <c r="E193" i="13"/>
  <c r="C193" i="12"/>
  <c r="E193" i="12"/>
  <c r="B194" i="13" l="1"/>
  <c r="D193" i="13"/>
  <c r="D193" i="12"/>
  <c r="B194" i="12"/>
  <c r="C194" i="13" l="1"/>
  <c r="E194" i="13"/>
  <c r="C194" i="12"/>
  <c r="E194" i="12"/>
  <c r="B195" i="13" l="1"/>
  <c r="D194" i="13"/>
  <c r="D194" i="12"/>
  <c r="B195" i="12"/>
  <c r="E195" i="13" l="1"/>
  <c r="C195" i="13"/>
  <c r="C195" i="12"/>
  <c r="E195" i="12"/>
  <c r="B196" i="13" l="1"/>
  <c r="D195" i="13"/>
  <c r="D195" i="12"/>
  <c r="B196" i="12"/>
  <c r="E196" i="13" l="1"/>
  <c r="C196" i="13"/>
  <c r="C196" i="12"/>
  <c r="E196" i="12"/>
  <c r="B197" i="13" l="1"/>
  <c r="D196" i="13"/>
  <c r="D196" i="12"/>
  <c r="B197" i="12"/>
  <c r="C197" i="13" l="1"/>
  <c r="E197" i="13"/>
  <c r="C197" i="12"/>
  <c r="E197" i="12"/>
  <c r="B198" i="13" l="1"/>
  <c r="D197" i="13"/>
  <c r="D197" i="12"/>
  <c r="B198" i="12"/>
  <c r="C198" i="13" l="1"/>
  <c r="E198" i="13"/>
  <c r="C198" i="12"/>
  <c r="E198" i="12"/>
  <c r="B199" i="13" l="1"/>
  <c r="D198" i="13"/>
  <c r="D198" i="12"/>
  <c r="B199" i="12"/>
  <c r="E199" i="13" l="1"/>
  <c r="C199" i="13"/>
  <c r="C199" i="12"/>
  <c r="E199" i="12"/>
  <c r="B200" i="13" l="1"/>
  <c r="D199" i="13"/>
  <c r="D199" i="12"/>
  <c r="B200" i="12"/>
  <c r="E200" i="13" l="1"/>
  <c r="C200" i="13"/>
  <c r="C200" i="12"/>
  <c r="E200" i="12"/>
  <c r="B201" i="13" l="1"/>
  <c r="D200" i="13"/>
  <c r="D200" i="12"/>
  <c r="B201" i="12"/>
  <c r="C201" i="13" l="1"/>
  <c r="E201" i="13"/>
  <c r="C201" i="12"/>
  <c r="E201" i="12"/>
  <c r="B202" i="13" l="1"/>
  <c r="D201" i="13"/>
  <c r="D201" i="12"/>
  <c r="B202" i="12"/>
  <c r="C202" i="13" l="1"/>
  <c r="E202" i="13"/>
  <c r="C202" i="12"/>
  <c r="E202" i="12"/>
  <c r="B203" i="13" l="1"/>
  <c r="D202" i="13"/>
  <c r="D202" i="12"/>
  <c r="B203" i="12"/>
  <c r="E203" i="13" l="1"/>
  <c r="C203" i="13"/>
  <c r="C203" i="12"/>
  <c r="E203" i="12"/>
  <c r="B204" i="13" l="1"/>
  <c r="D203" i="13"/>
  <c r="D203" i="12"/>
  <c r="B204" i="12"/>
  <c r="E204" i="13" l="1"/>
  <c r="C204" i="13"/>
  <c r="C204" i="12"/>
  <c r="E204" i="12"/>
  <c r="B205" i="13" l="1"/>
  <c r="D204" i="13"/>
  <c r="D204" i="12"/>
  <c r="B205" i="12"/>
  <c r="C205" i="13" l="1"/>
  <c r="E205" i="13"/>
  <c r="C205" i="12"/>
  <c r="E205" i="12"/>
  <c r="B206" i="13" l="1"/>
  <c r="D205" i="13"/>
  <c r="D205" i="12"/>
  <c r="B206" i="12"/>
  <c r="C206" i="13" l="1"/>
  <c r="E206" i="13"/>
  <c r="C206" i="12"/>
  <c r="E206" i="12"/>
  <c r="B207" i="13" l="1"/>
  <c r="D206" i="13"/>
  <c r="D206" i="12"/>
  <c r="B207" i="12"/>
  <c r="E207" i="13" l="1"/>
  <c r="C207" i="13"/>
  <c r="C207" i="12"/>
  <c r="E207" i="12"/>
  <c r="B208" i="13" l="1"/>
  <c r="D207" i="13"/>
  <c r="D207" i="12"/>
  <c r="B208" i="12"/>
  <c r="E208" i="13" l="1"/>
  <c r="C208" i="13"/>
  <c r="C208" i="12"/>
  <c r="E208" i="12"/>
  <c r="B209" i="13" l="1"/>
  <c r="D208" i="13"/>
  <c r="D208" i="12"/>
  <c r="B209" i="12"/>
  <c r="C209" i="13" l="1"/>
  <c r="E209" i="13"/>
  <c r="C209" i="12"/>
  <c r="E209" i="12"/>
  <c r="B210" i="13" l="1"/>
  <c r="D209" i="13"/>
  <c r="D209" i="12"/>
  <c r="B210" i="12"/>
  <c r="C210" i="13" l="1"/>
  <c r="E210" i="13"/>
  <c r="C210" i="12"/>
  <c r="E210" i="12"/>
  <c r="B211" i="13" l="1"/>
  <c r="D210" i="13"/>
  <c r="D210" i="12"/>
  <c r="B211" i="12"/>
  <c r="E211" i="13" l="1"/>
  <c r="C211" i="13"/>
  <c r="C211" i="12"/>
  <c r="E211" i="12"/>
  <c r="B212" i="13" l="1"/>
  <c r="D211" i="13"/>
  <c r="D211" i="12"/>
  <c r="B212" i="12"/>
  <c r="E212" i="13" l="1"/>
  <c r="C212" i="13"/>
  <c r="C212" i="12"/>
  <c r="E212" i="12"/>
  <c r="B213" i="13" l="1"/>
  <c r="D212" i="13"/>
  <c r="D212" i="12"/>
  <c r="B213" i="12"/>
  <c r="C213" i="13" l="1"/>
  <c r="E213" i="13"/>
  <c r="C213" i="12"/>
  <c r="E213" i="12"/>
  <c r="B214" i="13" l="1"/>
  <c r="D213" i="13"/>
  <c r="D213" i="12"/>
  <c r="B214" i="12"/>
  <c r="C214" i="13" l="1"/>
  <c r="E214" i="13"/>
  <c r="C214" i="12"/>
  <c r="E214" i="12"/>
  <c r="B215" i="13" l="1"/>
  <c r="D214" i="13"/>
  <c r="D214" i="12"/>
  <c r="B215" i="12"/>
  <c r="E215" i="13" l="1"/>
  <c r="C215" i="13"/>
  <c r="C215" i="12"/>
  <c r="E215" i="12"/>
  <c r="B216" i="13" l="1"/>
  <c r="D215" i="13"/>
  <c r="D215" i="12"/>
  <c r="B216" i="12"/>
  <c r="E216" i="13" l="1"/>
  <c r="C216" i="13"/>
  <c r="C216" i="12"/>
  <c r="E216" i="12"/>
  <c r="B217" i="13" l="1"/>
  <c r="D216" i="13"/>
  <c r="D216" i="12"/>
  <c r="B217" i="12"/>
  <c r="C217" i="13" l="1"/>
  <c r="E217" i="13"/>
  <c r="C217" i="12"/>
  <c r="E217" i="12"/>
  <c r="B218" i="13" l="1"/>
  <c r="D217" i="13"/>
  <c r="D217" i="12"/>
  <c r="B218" i="12"/>
  <c r="C218" i="13" l="1"/>
  <c r="E218" i="13"/>
  <c r="C218" i="12"/>
  <c r="E218" i="12"/>
  <c r="B219" i="13" l="1"/>
  <c r="D218" i="13"/>
  <c r="D218" i="12"/>
  <c r="B219" i="12"/>
  <c r="E219" i="13" l="1"/>
  <c r="C219" i="13"/>
  <c r="C219" i="12"/>
  <c r="E219" i="12"/>
  <c r="B220" i="13" l="1"/>
  <c r="D219" i="13"/>
  <c r="D219" i="12"/>
  <c r="B220" i="12"/>
  <c r="E220" i="13" l="1"/>
  <c r="C220" i="13"/>
  <c r="C220" i="12"/>
  <c r="E220" i="12"/>
  <c r="B221" i="13" l="1"/>
  <c r="D220" i="13"/>
  <c r="D220" i="12"/>
  <c r="B221" i="12"/>
  <c r="C221" i="13" l="1"/>
  <c r="E221" i="13"/>
  <c r="C221" i="12"/>
  <c r="E221" i="12"/>
  <c r="B222" i="13" l="1"/>
  <c r="D221" i="13"/>
  <c r="D221" i="12"/>
  <c r="B222" i="12"/>
  <c r="C222" i="13" l="1"/>
  <c r="E222" i="13"/>
  <c r="C222" i="12"/>
  <c r="E222" i="12"/>
  <c r="B223" i="13" l="1"/>
  <c r="D222" i="13"/>
  <c r="D222" i="12"/>
  <c r="B223" i="12"/>
  <c r="E223" i="13" l="1"/>
  <c r="C223" i="13"/>
  <c r="C223" i="12"/>
  <c r="E223" i="12"/>
  <c r="B224" i="13" l="1"/>
  <c r="D223" i="13"/>
  <c r="D223" i="12"/>
  <c r="B224" i="12"/>
  <c r="E224" i="13" l="1"/>
  <c r="C224" i="13"/>
  <c r="C224" i="12"/>
  <c r="E224" i="12"/>
  <c r="B225" i="13" l="1"/>
  <c r="D224" i="13"/>
  <c r="D224" i="12"/>
  <c r="B225" i="12"/>
  <c r="C225" i="13" l="1"/>
  <c r="E225" i="13"/>
  <c r="C225" i="12"/>
  <c r="E225" i="12"/>
  <c r="B226" i="13" l="1"/>
  <c r="D225" i="13"/>
  <c r="D225" i="12"/>
  <c r="B226" i="12"/>
  <c r="C226" i="13" l="1"/>
  <c r="E226" i="13"/>
  <c r="C226" i="12"/>
  <c r="E226" i="12"/>
  <c r="B227" i="13" l="1"/>
  <c r="D226" i="13"/>
  <c r="D226" i="12"/>
  <c r="B227" i="12"/>
  <c r="E227" i="13" l="1"/>
  <c r="C227" i="13"/>
  <c r="C227" i="12"/>
  <c r="E227" i="12"/>
  <c r="B228" i="13" l="1"/>
  <c r="D227" i="13"/>
  <c r="D227" i="12"/>
  <c r="B228" i="12"/>
  <c r="E228" i="13" l="1"/>
  <c r="C228" i="13"/>
  <c r="C228" i="12"/>
  <c r="E228" i="12"/>
  <c r="B229" i="13" l="1"/>
  <c r="D228" i="13"/>
  <c r="D228" i="12"/>
  <c r="B229" i="12"/>
  <c r="C229" i="13" l="1"/>
  <c r="E229" i="13"/>
  <c r="C229" i="12"/>
  <c r="E229" i="12"/>
  <c r="B230" i="13" l="1"/>
  <c r="D229" i="13"/>
  <c r="D229" i="12"/>
  <c r="B230" i="12"/>
  <c r="C230" i="13" l="1"/>
  <c r="E230" i="13"/>
  <c r="C230" i="12"/>
  <c r="E230" i="12"/>
  <c r="B231" i="13" l="1"/>
  <c r="D230" i="13"/>
  <c r="D230" i="12"/>
  <c r="B231" i="12"/>
  <c r="E231" i="13" l="1"/>
  <c r="C231" i="13"/>
  <c r="C231" i="12"/>
  <c r="E231" i="12"/>
  <c r="B232" i="13" l="1"/>
  <c r="D231" i="13"/>
  <c r="D231" i="12"/>
  <c r="B232" i="12"/>
  <c r="E232" i="13" l="1"/>
  <c r="C232" i="13"/>
  <c r="C232" i="12"/>
  <c r="E232" i="12"/>
  <c r="B233" i="13" l="1"/>
  <c r="D232" i="13"/>
  <c r="D232" i="12"/>
  <c r="B233" i="12"/>
  <c r="C233" i="13" l="1"/>
  <c r="E233" i="13"/>
  <c r="C233" i="12"/>
  <c r="E233" i="12"/>
  <c r="B234" i="13" l="1"/>
  <c r="D233" i="13"/>
  <c r="D233" i="12"/>
  <c r="B234" i="12"/>
  <c r="C234" i="13" l="1"/>
  <c r="E234" i="13"/>
  <c r="C234" i="12"/>
  <c r="E234" i="12"/>
  <c r="B235" i="13" l="1"/>
  <c r="D234" i="13"/>
  <c r="D234" i="12"/>
  <c r="B235" i="12"/>
  <c r="E235" i="13" l="1"/>
  <c r="C235" i="13"/>
  <c r="C235" i="12"/>
  <c r="E235" i="12"/>
  <c r="B236" i="13" l="1"/>
  <c r="D235" i="13"/>
  <c r="D235" i="12"/>
  <c r="B236" i="12"/>
  <c r="E236" i="13" l="1"/>
  <c r="C236" i="13"/>
  <c r="C236" i="12"/>
  <c r="E236" i="12"/>
  <c r="B237" i="13" l="1"/>
  <c r="D236" i="13"/>
  <c r="D236" i="12"/>
  <c r="B237" i="12"/>
  <c r="C237" i="13" l="1"/>
  <c r="E237" i="13"/>
  <c r="C237" i="12"/>
  <c r="E237" i="12"/>
  <c r="B238" i="13" l="1"/>
  <c r="D237" i="13"/>
  <c r="D237" i="12"/>
  <c r="B238" i="12"/>
  <c r="C238" i="13" l="1"/>
  <c r="E238" i="13"/>
  <c r="C238" i="12"/>
  <c r="E238" i="12"/>
  <c r="B239" i="13" l="1"/>
  <c r="D238" i="13"/>
  <c r="D238" i="12"/>
  <c r="B239" i="12"/>
  <c r="E239" i="13" l="1"/>
  <c r="C239" i="13"/>
  <c r="C239" i="12"/>
  <c r="E239" i="12"/>
  <c r="B240" i="13" l="1"/>
  <c r="D239" i="13"/>
  <c r="D239" i="12"/>
  <c r="B240" i="12"/>
  <c r="E240" i="13" l="1"/>
  <c r="C240" i="13"/>
  <c r="C240" i="12"/>
  <c r="E240" i="12"/>
  <c r="B241" i="13" l="1"/>
  <c r="D240" i="13"/>
  <c r="D240" i="12"/>
  <c r="B241" i="12"/>
  <c r="C241" i="13" l="1"/>
  <c r="E241" i="13"/>
  <c r="C241" i="12"/>
  <c r="E241" i="12"/>
  <c r="B242" i="13" l="1"/>
  <c r="D241" i="13"/>
  <c r="D241" i="12"/>
  <c r="B242" i="12"/>
  <c r="C242" i="13" l="1"/>
  <c r="E242" i="13"/>
  <c r="C242" i="12"/>
  <c r="E242" i="12"/>
  <c r="B243" i="13" l="1"/>
  <c r="D242" i="13"/>
  <c r="D242" i="12"/>
  <c r="B243" i="12"/>
  <c r="E243" i="13" l="1"/>
  <c r="C243" i="13"/>
  <c r="C243" i="12"/>
  <c r="E243" i="12"/>
  <c r="B244" i="13" l="1"/>
  <c r="D243" i="13"/>
  <c r="D243" i="12"/>
  <c r="B244" i="12"/>
  <c r="E244" i="13" l="1"/>
  <c r="C244" i="13"/>
  <c r="C244" i="12"/>
  <c r="E244" i="12"/>
  <c r="B245" i="13" l="1"/>
  <c r="D244" i="13"/>
  <c r="D244" i="12"/>
  <c r="B245" i="12"/>
  <c r="C245" i="13" l="1"/>
  <c r="E245" i="13"/>
  <c r="C245" i="12"/>
  <c r="E245" i="12"/>
  <c r="D245" i="13" l="1"/>
  <c r="B246" i="13"/>
  <c r="D245" i="12"/>
  <c r="B246" i="12"/>
  <c r="C246" i="13" l="1"/>
  <c r="E246" i="13"/>
  <c r="C246" i="12"/>
  <c r="E246" i="12"/>
  <c r="D246" i="13" l="1"/>
  <c r="B247" i="13"/>
  <c r="D246" i="12"/>
  <c r="B247" i="12"/>
  <c r="C247" i="13" l="1"/>
  <c r="E247" i="13"/>
  <c r="C247" i="12"/>
  <c r="E247" i="12"/>
  <c r="B248" i="13" l="1"/>
  <c r="D247" i="13"/>
  <c r="D247" i="12"/>
  <c r="B248" i="12"/>
  <c r="C248" i="13" l="1"/>
  <c r="E248" i="13"/>
  <c r="C248" i="12"/>
  <c r="E248" i="12"/>
  <c r="B249" i="13" l="1"/>
  <c r="D248" i="13"/>
  <c r="D248" i="12"/>
  <c r="B249" i="12"/>
  <c r="C249" i="13" l="1"/>
  <c r="E249" i="13"/>
  <c r="C249" i="12"/>
  <c r="E249" i="12"/>
  <c r="B250" i="13" l="1"/>
  <c r="D249" i="13"/>
  <c r="D249" i="12"/>
  <c r="B250" i="12"/>
  <c r="C250" i="13" l="1"/>
  <c r="E250" i="13"/>
  <c r="C250" i="12"/>
  <c r="E250" i="12"/>
  <c r="D250" i="13" l="1"/>
  <c r="B251" i="13"/>
  <c r="D250" i="12"/>
  <c r="B251" i="12"/>
  <c r="C251" i="13" l="1"/>
  <c r="E251" i="13"/>
  <c r="C251" i="12"/>
  <c r="E251" i="12"/>
  <c r="B252" i="13" l="1"/>
  <c r="D251" i="13"/>
  <c r="D251" i="12"/>
  <c r="B252" i="12"/>
  <c r="C252" i="13" l="1"/>
  <c r="E252" i="13"/>
  <c r="C252" i="12"/>
  <c r="E252" i="12"/>
  <c r="B253" i="13" l="1"/>
  <c r="D252" i="13"/>
  <c r="D252" i="12"/>
  <c r="B253" i="12"/>
  <c r="C253" i="13" l="1"/>
  <c r="E253" i="13"/>
  <c r="C253" i="12"/>
  <c r="E253" i="12"/>
  <c r="B254" i="13" l="1"/>
  <c r="D253" i="13"/>
  <c r="D253" i="12"/>
  <c r="B254" i="12"/>
  <c r="C254" i="13" l="1"/>
  <c r="E254" i="13"/>
  <c r="C254" i="12"/>
  <c r="E254" i="12"/>
  <c r="D254" i="13" l="1"/>
  <c r="B255" i="13"/>
  <c r="D254" i="12"/>
  <c r="B255" i="12"/>
  <c r="C255" i="13" l="1"/>
  <c r="E255" i="13"/>
  <c r="C255" i="12"/>
  <c r="E255" i="12"/>
  <c r="B256" i="13" l="1"/>
  <c r="D255" i="13"/>
  <c r="D255" i="12"/>
  <c r="B256" i="12"/>
  <c r="C256" i="13" l="1"/>
  <c r="E256" i="13"/>
  <c r="C256" i="12"/>
  <c r="E256" i="12"/>
  <c r="B257" i="13" l="1"/>
  <c r="D256" i="13"/>
  <c r="D256" i="12"/>
  <c r="B257" i="12"/>
  <c r="C257" i="13" l="1"/>
  <c r="E257" i="13"/>
  <c r="C257" i="12"/>
  <c r="E257" i="12"/>
  <c r="D257" i="13" l="1"/>
  <c r="B258" i="13"/>
  <c r="D257" i="12"/>
  <c r="B258" i="12"/>
  <c r="C258" i="13" l="1"/>
  <c r="E258" i="13"/>
  <c r="C258" i="12"/>
  <c r="E258" i="12"/>
  <c r="D258" i="13" l="1"/>
  <c r="B259" i="13"/>
  <c r="D258" i="12"/>
  <c r="B259" i="12"/>
  <c r="C259" i="13" l="1"/>
  <c r="E259" i="13"/>
  <c r="C259" i="12"/>
  <c r="E259" i="12"/>
  <c r="D259" i="13" l="1"/>
  <c r="B260" i="13"/>
  <c r="D259" i="12"/>
  <c r="B260" i="12"/>
  <c r="C260" i="13" l="1"/>
  <c r="E260" i="13"/>
  <c r="C260" i="12"/>
  <c r="E260" i="12"/>
  <c r="B261" i="13" l="1"/>
  <c r="D260" i="13"/>
  <c r="D260" i="12"/>
  <c r="B261" i="12"/>
  <c r="C261" i="13" l="1"/>
  <c r="E261" i="13"/>
  <c r="C261" i="12"/>
  <c r="E261" i="12"/>
  <c r="B262" i="13" l="1"/>
  <c r="D261" i="13"/>
  <c r="D261" i="12"/>
  <c r="B262" i="12"/>
  <c r="C262" i="13" l="1"/>
  <c r="E262" i="13"/>
  <c r="C262" i="12"/>
  <c r="E262" i="12"/>
  <c r="D262" i="13" l="1"/>
  <c r="B263" i="13"/>
  <c r="D262" i="12"/>
  <c r="B263" i="12"/>
  <c r="C263" i="13" l="1"/>
  <c r="E263" i="13"/>
  <c r="C263" i="12"/>
  <c r="E263" i="12"/>
  <c r="D263" i="13" l="1"/>
  <c r="B264" i="13"/>
  <c r="D263" i="12"/>
  <c r="B264" i="12"/>
  <c r="C264" i="13" l="1"/>
  <c r="E264" i="13"/>
  <c r="C264" i="12"/>
  <c r="E264" i="12"/>
  <c r="B265" i="13" l="1"/>
  <c r="D264" i="13"/>
  <c r="D264" i="12"/>
  <c r="B265" i="12"/>
  <c r="C265" i="13" l="1"/>
  <c r="E265" i="13"/>
  <c r="C265" i="12"/>
  <c r="E265" i="12"/>
  <c r="B266" i="13" l="1"/>
  <c r="D265" i="13"/>
  <c r="D265" i="12"/>
  <c r="B266" i="12"/>
  <c r="C266" i="13" l="1"/>
  <c r="E266" i="13"/>
  <c r="C266" i="12"/>
  <c r="E266" i="12"/>
  <c r="D266" i="13" l="1"/>
  <c r="B267" i="13"/>
  <c r="D266" i="12"/>
  <c r="B267" i="12"/>
  <c r="C267" i="13" l="1"/>
  <c r="E267" i="13"/>
  <c r="C267" i="12"/>
  <c r="E267" i="12"/>
  <c r="D267" i="13" l="1"/>
  <c r="B268" i="13"/>
  <c r="D267" i="12"/>
  <c r="B268" i="12"/>
  <c r="C268" i="13" l="1"/>
  <c r="E268" i="13"/>
  <c r="C268" i="12"/>
  <c r="E268" i="12"/>
  <c r="B269" i="13" l="1"/>
  <c r="D268" i="13"/>
  <c r="D268" i="12"/>
  <c r="B269" i="12"/>
  <c r="C269" i="13" l="1"/>
  <c r="E269" i="13"/>
  <c r="C269" i="12"/>
  <c r="E269" i="12"/>
  <c r="B270" i="13" l="1"/>
  <c r="D269" i="13"/>
  <c r="D269" i="12"/>
  <c r="B270" i="12"/>
  <c r="C270" i="13" l="1"/>
  <c r="E270" i="13"/>
  <c r="C270" i="12"/>
  <c r="E270" i="12"/>
  <c r="D270" i="13" l="1"/>
  <c r="B271" i="13"/>
  <c r="D270" i="12"/>
  <c r="B271" i="12"/>
  <c r="C271" i="13" l="1"/>
  <c r="E271" i="13"/>
  <c r="C271" i="12"/>
  <c r="E271" i="12"/>
  <c r="D271" i="13" l="1"/>
  <c r="B272" i="13"/>
  <c r="D271" i="12"/>
  <c r="B272" i="12"/>
  <c r="C272" i="13" l="1"/>
  <c r="E272" i="13"/>
  <c r="C272" i="12"/>
  <c r="E272" i="12"/>
  <c r="B273" i="13" l="1"/>
  <c r="D272" i="13"/>
  <c r="D272" i="12"/>
  <c r="B273" i="12"/>
  <c r="C273" i="13" l="1"/>
  <c r="E273" i="13"/>
  <c r="C273" i="12"/>
  <c r="E273" i="12"/>
  <c r="B274" i="13" l="1"/>
  <c r="D273" i="13"/>
  <c r="D273" i="12"/>
  <c r="B274" i="12"/>
  <c r="C274" i="13" l="1"/>
  <c r="E274" i="13"/>
  <c r="C274" i="12"/>
  <c r="E274" i="12"/>
  <c r="D274" i="13" l="1"/>
  <c r="B275" i="13"/>
  <c r="D274" i="12"/>
  <c r="B275" i="12"/>
  <c r="C275" i="13" l="1"/>
  <c r="E275" i="13"/>
  <c r="C275" i="12"/>
  <c r="E275" i="12"/>
  <c r="D275" i="13" l="1"/>
  <c r="B276" i="13"/>
  <c r="D275" i="12"/>
  <c r="B276" i="12"/>
  <c r="C276" i="13" l="1"/>
  <c r="E276" i="13"/>
  <c r="C276" i="12"/>
  <c r="E276" i="12"/>
  <c r="B277" i="13" l="1"/>
  <c r="D276" i="13"/>
  <c r="D276" i="12"/>
  <c r="B277" i="12"/>
  <c r="C277" i="13" l="1"/>
  <c r="E277" i="13"/>
  <c r="C277" i="12"/>
  <c r="E277" i="12"/>
  <c r="B278" i="13" l="1"/>
  <c r="D277" i="13"/>
  <c r="D277" i="12"/>
  <c r="B278" i="12"/>
  <c r="C278" i="13" l="1"/>
  <c r="E278" i="13"/>
  <c r="C278" i="12"/>
  <c r="E278" i="12"/>
  <c r="D278" i="13" l="1"/>
  <c r="B279" i="13"/>
  <c r="D278" i="12"/>
  <c r="B279" i="12"/>
  <c r="C279" i="13" l="1"/>
  <c r="E279" i="13"/>
  <c r="C279" i="12"/>
  <c r="E279" i="12"/>
  <c r="D279" i="13" l="1"/>
  <c r="B280" i="13"/>
  <c r="D279" i="12"/>
  <c r="B280" i="12"/>
  <c r="C280" i="13" l="1"/>
  <c r="E280" i="13"/>
  <c r="C280" i="12"/>
  <c r="E280" i="12"/>
  <c r="B281" i="13" l="1"/>
  <c r="D280" i="13"/>
  <c r="D280" i="12"/>
  <c r="B281" i="12"/>
  <c r="C281" i="13" l="1"/>
  <c r="E281" i="13"/>
  <c r="C281" i="12"/>
  <c r="E281" i="12"/>
  <c r="B282" i="13" l="1"/>
  <c r="D281" i="13"/>
  <c r="D281" i="12"/>
  <c r="B282" i="12"/>
  <c r="C282" i="13" l="1"/>
  <c r="E282" i="13"/>
  <c r="C282" i="12"/>
  <c r="E282" i="12"/>
  <c r="D282" i="13" l="1"/>
  <c r="B283" i="13"/>
  <c r="D282" i="12"/>
  <c r="B283" i="12"/>
  <c r="C283" i="13" l="1"/>
  <c r="E283" i="13"/>
  <c r="C283" i="12"/>
  <c r="E283" i="12"/>
  <c r="D283" i="13" l="1"/>
  <c r="B284" i="13"/>
  <c r="D283" i="12"/>
  <c r="B284" i="12"/>
  <c r="C284" i="13" l="1"/>
  <c r="E284" i="13"/>
  <c r="C284" i="12"/>
  <c r="E284" i="12"/>
  <c r="B285" i="13" l="1"/>
  <c r="D284" i="13"/>
  <c r="D284" i="12"/>
  <c r="B285" i="12"/>
  <c r="C285" i="13" l="1"/>
  <c r="E285" i="13"/>
  <c r="C285" i="12"/>
  <c r="E285" i="12"/>
  <c r="B286" i="13" l="1"/>
  <c r="D285" i="13"/>
  <c r="D285" i="12"/>
  <c r="B286" i="12"/>
  <c r="C286" i="13" l="1"/>
  <c r="E286" i="13"/>
  <c r="C286" i="12"/>
  <c r="E286" i="12"/>
  <c r="D286" i="13" l="1"/>
  <c r="B287" i="13"/>
  <c r="D286" i="12"/>
  <c r="B287" i="12"/>
  <c r="E287" i="13" l="1"/>
  <c r="C287" i="13"/>
  <c r="C287" i="12"/>
  <c r="E287" i="12"/>
  <c r="D287" i="13" l="1"/>
  <c r="B288" i="13"/>
  <c r="D287" i="12"/>
  <c r="B288" i="12"/>
  <c r="E288" i="13" l="1"/>
  <c r="C288" i="13"/>
  <c r="C288" i="12"/>
  <c r="E288" i="12"/>
  <c r="D288" i="13" l="1"/>
  <c r="B289" i="13"/>
  <c r="D288" i="12"/>
  <c r="B289" i="12"/>
  <c r="E289" i="13" l="1"/>
  <c r="C289" i="13"/>
  <c r="C289" i="12"/>
  <c r="E289" i="12"/>
  <c r="D289" i="13" l="1"/>
  <c r="B290" i="13"/>
  <c r="D289" i="12"/>
  <c r="B290" i="12"/>
  <c r="E290" i="13" l="1"/>
  <c r="C290" i="13"/>
  <c r="C290" i="12"/>
  <c r="E290" i="12"/>
  <c r="D290" i="13" l="1"/>
  <c r="B291" i="13"/>
  <c r="D290" i="12"/>
  <c r="B291" i="12"/>
  <c r="E291" i="13" l="1"/>
  <c r="C291" i="13"/>
  <c r="C291" i="12"/>
  <c r="E291" i="12"/>
  <c r="D291" i="13" l="1"/>
  <c r="B292" i="13"/>
  <c r="D291" i="12"/>
  <c r="B292" i="12"/>
  <c r="E292" i="13" l="1"/>
  <c r="C292" i="13"/>
  <c r="C292" i="12"/>
  <c r="E292" i="12"/>
  <c r="D292" i="13" l="1"/>
  <c r="B293" i="13"/>
  <c r="D292" i="12"/>
  <c r="B293" i="12"/>
  <c r="E293" i="13" l="1"/>
  <c r="C293" i="13"/>
  <c r="C293" i="12"/>
  <c r="E293" i="12"/>
  <c r="D293" i="13" l="1"/>
  <c r="B294" i="13"/>
  <c r="D293" i="12"/>
  <c r="B294" i="12"/>
  <c r="E294" i="13" l="1"/>
  <c r="C294" i="13"/>
  <c r="C294" i="12"/>
  <c r="E294" i="12"/>
  <c r="D294" i="13" l="1"/>
  <c r="B295" i="13"/>
  <c r="D294" i="12"/>
  <c r="B295" i="12"/>
  <c r="E295" i="13" l="1"/>
  <c r="C295" i="13"/>
  <c r="C295" i="12"/>
  <c r="E295" i="12"/>
  <c r="D295" i="13" l="1"/>
  <c r="B296" i="13"/>
  <c r="D295" i="12"/>
  <c r="B296" i="12"/>
  <c r="E296" i="13" l="1"/>
  <c r="C296" i="13"/>
  <c r="C296" i="12"/>
  <c r="E296" i="12"/>
  <c r="D296" i="13" l="1"/>
  <c r="B297" i="13"/>
  <c r="D296" i="12"/>
  <c r="B297" i="12"/>
  <c r="E297" i="13" l="1"/>
  <c r="C297" i="13"/>
  <c r="C297" i="12"/>
  <c r="E297" i="12"/>
  <c r="D297" i="13" l="1"/>
  <c r="B298" i="13"/>
  <c r="D297" i="12"/>
  <c r="B298" i="12"/>
  <c r="E298" i="13" l="1"/>
  <c r="C298" i="13"/>
  <c r="C298" i="12"/>
  <c r="E298" i="12"/>
  <c r="D298" i="13" l="1"/>
  <c r="B299" i="13"/>
  <c r="D298" i="12"/>
  <c r="B299" i="12"/>
  <c r="E299" i="13" l="1"/>
  <c r="C299" i="13"/>
  <c r="C299" i="12"/>
  <c r="E299" i="12"/>
  <c r="D299" i="13" l="1"/>
  <c r="B300" i="13"/>
  <c r="D299" i="12"/>
  <c r="B300" i="12"/>
  <c r="E300" i="13" l="1"/>
  <c r="C300" i="13"/>
  <c r="C300" i="12"/>
  <c r="E300" i="12"/>
  <c r="D300" i="13" l="1"/>
  <c r="B301" i="13"/>
  <c r="D300" i="12"/>
  <c r="B301" i="12"/>
  <c r="E301" i="13" l="1"/>
  <c r="C301" i="13"/>
  <c r="C301" i="12"/>
  <c r="E301" i="12"/>
  <c r="D301" i="13" l="1"/>
  <c r="B302" i="13"/>
  <c r="D301" i="12"/>
  <c r="B302" i="12"/>
  <c r="E302" i="13" l="1"/>
  <c r="C302" i="13"/>
  <c r="C302" i="12"/>
  <c r="E302" i="12"/>
  <c r="D302" i="13" l="1"/>
  <c r="B303" i="13"/>
  <c r="D302" i="12"/>
  <c r="B303" i="12"/>
  <c r="E303" i="13" l="1"/>
  <c r="C303" i="13"/>
  <c r="C303" i="12"/>
  <c r="E303" i="12"/>
  <c r="D303" i="13" l="1"/>
  <c r="B304" i="13"/>
  <c r="D303" i="12"/>
  <c r="B304" i="12"/>
  <c r="E304" i="13" l="1"/>
  <c r="C304" i="13"/>
  <c r="C304" i="12"/>
  <c r="E304" i="12"/>
  <c r="D304" i="13" l="1"/>
  <c r="B305" i="13"/>
  <c r="D304" i="12"/>
  <c r="B305" i="12"/>
  <c r="E305" i="13" l="1"/>
  <c r="C305" i="13"/>
  <c r="C305" i="12"/>
  <c r="E305" i="12"/>
  <c r="D305" i="13" l="1"/>
  <c r="B306" i="13"/>
  <c r="D305" i="12"/>
  <c r="B306" i="12"/>
  <c r="E306" i="13" l="1"/>
  <c r="C306" i="13"/>
  <c r="C306" i="12"/>
  <c r="E306" i="12"/>
  <c r="D306" i="13" l="1"/>
  <c r="B307" i="13"/>
  <c r="D306" i="12"/>
  <c r="B307" i="12"/>
  <c r="E307" i="13" l="1"/>
  <c r="C307" i="13"/>
  <c r="C307" i="12"/>
  <c r="E307" i="12"/>
  <c r="D307" i="13" l="1"/>
  <c r="B308" i="13"/>
  <c r="D307" i="12"/>
  <c r="B308" i="12"/>
  <c r="E308" i="13" l="1"/>
  <c r="C308" i="13"/>
  <c r="C308" i="12"/>
  <c r="E308" i="12"/>
  <c r="D308" i="13" l="1"/>
  <c r="B309" i="13"/>
  <c r="D308" i="12"/>
  <c r="B309" i="12"/>
  <c r="E309" i="13" l="1"/>
  <c r="C309" i="13"/>
  <c r="C309" i="12"/>
  <c r="E309" i="12"/>
  <c r="D309" i="13" l="1"/>
  <c r="B310" i="13"/>
  <c r="D309" i="12"/>
  <c r="B310" i="12"/>
  <c r="E310" i="13" l="1"/>
  <c r="C310" i="13"/>
  <c r="C310" i="12"/>
  <c r="E310" i="12"/>
  <c r="D310" i="13" l="1"/>
  <c r="B311" i="13"/>
  <c r="D310" i="12"/>
  <c r="B311" i="12"/>
  <c r="E311" i="13" l="1"/>
  <c r="C311" i="13"/>
  <c r="C311" i="12"/>
  <c r="E311" i="12"/>
  <c r="D311" i="13" l="1"/>
  <c r="B312" i="13"/>
  <c r="D311" i="12"/>
  <c r="B312" i="12"/>
  <c r="E312" i="13" l="1"/>
  <c r="C312" i="13"/>
  <c r="C312" i="12"/>
  <c r="E312" i="12"/>
  <c r="D312" i="13" l="1"/>
  <c r="B313" i="13"/>
  <c r="D312" i="12"/>
  <c r="B313" i="12"/>
  <c r="E313" i="13" l="1"/>
  <c r="C313" i="13"/>
  <c r="C313" i="12"/>
  <c r="E313" i="12"/>
  <c r="D313" i="13" l="1"/>
  <c r="B314" i="13"/>
  <c r="D313" i="12"/>
  <c r="B314" i="12"/>
  <c r="E314" i="13" l="1"/>
  <c r="C314" i="13"/>
  <c r="C314" i="12"/>
  <c r="E314" i="12"/>
  <c r="D314" i="13" l="1"/>
  <c r="B315" i="13"/>
  <c r="D314" i="12"/>
  <c r="B315" i="12"/>
  <c r="E315" i="13" l="1"/>
  <c r="C315" i="13"/>
  <c r="C315" i="12"/>
  <c r="E315" i="12"/>
  <c r="D315" i="13" l="1"/>
  <c r="B316" i="13"/>
  <c r="D315" i="12"/>
  <c r="B316" i="12"/>
  <c r="E316" i="13" l="1"/>
  <c r="C316" i="13"/>
  <c r="C316" i="12"/>
  <c r="E316" i="12"/>
  <c r="D316" i="13" l="1"/>
  <c r="B317" i="13"/>
  <c r="D316" i="12"/>
  <c r="B317" i="12"/>
  <c r="E317" i="13" l="1"/>
  <c r="C317" i="13"/>
  <c r="C317" i="12"/>
  <c r="E317" i="12"/>
  <c r="D317" i="13" l="1"/>
  <c r="B318" i="13"/>
  <c r="D317" i="12"/>
  <c r="B318" i="12"/>
  <c r="E318" i="13" l="1"/>
  <c r="C318" i="13"/>
  <c r="C318" i="12"/>
  <c r="E318" i="12"/>
  <c r="D318" i="13" l="1"/>
  <c r="B319" i="13"/>
  <c r="D318" i="12"/>
  <c r="B319" i="12"/>
  <c r="E319" i="13" l="1"/>
  <c r="C319" i="13"/>
  <c r="C319" i="12"/>
  <c r="E319" i="12"/>
  <c r="D319" i="13" l="1"/>
  <c r="B320" i="13"/>
  <c r="D319" i="12"/>
  <c r="B320" i="12"/>
  <c r="E320" i="13" l="1"/>
  <c r="C320" i="13"/>
  <c r="C320" i="12"/>
  <c r="E320" i="12"/>
  <c r="D320" i="13" l="1"/>
  <c r="B321" i="13"/>
  <c r="D320" i="12"/>
  <c r="B321" i="12"/>
  <c r="E321" i="13" l="1"/>
  <c r="C321" i="13"/>
  <c r="C321" i="12"/>
  <c r="E321" i="12"/>
  <c r="D321" i="13" l="1"/>
  <c r="B322" i="13"/>
  <c r="D321" i="12"/>
  <c r="B322" i="12"/>
  <c r="E322" i="13" l="1"/>
  <c r="C322" i="13"/>
  <c r="C322" i="12"/>
  <c r="E322" i="12"/>
  <c r="D322" i="13" l="1"/>
  <c r="B323" i="13"/>
  <c r="D322" i="12"/>
  <c r="B323" i="12"/>
  <c r="E323" i="13" l="1"/>
  <c r="C323" i="13"/>
  <c r="C323" i="12"/>
  <c r="E323" i="12"/>
  <c r="D323" i="13" l="1"/>
  <c r="B324" i="13"/>
  <c r="D323" i="12"/>
  <c r="B324" i="12"/>
  <c r="E324" i="13" l="1"/>
  <c r="C324" i="13"/>
  <c r="C324" i="12"/>
  <c r="E324" i="12"/>
  <c r="D324" i="13" l="1"/>
  <c r="B325" i="13"/>
  <c r="D324" i="12"/>
  <c r="B325" i="12"/>
  <c r="E325" i="13" l="1"/>
  <c r="C325" i="13"/>
  <c r="C325" i="12"/>
  <c r="E325" i="12"/>
  <c r="D325" i="13" l="1"/>
  <c r="B326" i="13"/>
  <c r="D325" i="12"/>
  <c r="B326" i="12"/>
  <c r="E326" i="13" l="1"/>
  <c r="C326" i="13"/>
  <c r="C326" i="12"/>
  <c r="E326" i="12"/>
  <c r="D326" i="13" l="1"/>
  <c r="B327" i="13"/>
  <c r="D326" i="12"/>
  <c r="B327" i="12"/>
  <c r="E327" i="13" l="1"/>
  <c r="C327" i="13"/>
  <c r="C327" i="12"/>
  <c r="E327" i="12"/>
  <c r="D327" i="13" l="1"/>
  <c r="B328" i="13"/>
  <c r="D327" i="12"/>
  <c r="B328" i="12"/>
  <c r="E328" i="13" l="1"/>
  <c r="C328" i="13"/>
  <c r="C328" i="12"/>
  <c r="E328" i="12"/>
  <c r="D328" i="13" l="1"/>
  <c r="B329" i="13"/>
  <c r="D328" i="12"/>
  <c r="B329" i="12"/>
  <c r="E329" i="13" l="1"/>
  <c r="C329" i="13"/>
  <c r="C329" i="12"/>
  <c r="E329" i="12"/>
  <c r="D329" i="13" l="1"/>
  <c r="B330" i="13"/>
  <c r="D329" i="12"/>
  <c r="B330" i="12"/>
  <c r="E330" i="13" l="1"/>
  <c r="C330" i="13"/>
  <c r="C330" i="12"/>
  <c r="E330" i="12"/>
  <c r="D330" i="13" l="1"/>
  <c r="B331" i="13"/>
  <c r="D330" i="12"/>
  <c r="B331" i="12"/>
  <c r="E331" i="13" l="1"/>
  <c r="C331" i="13"/>
  <c r="C331" i="12"/>
  <c r="E331" i="12"/>
  <c r="D331" i="13" l="1"/>
  <c r="B332" i="13"/>
  <c r="D331" i="12"/>
  <c r="B332" i="12"/>
  <c r="E332" i="13" l="1"/>
  <c r="C332" i="13"/>
  <c r="C332" i="12"/>
  <c r="E332" i="12"/>
  <c r="D332" i="13" l="1"/>
  <c r="B333" i="13"/>
  <c r="D332" i="12"/>
  <c r="B333" i="12"/>
  <c r="E333" i="13" l="1"/>
  <c r="C333" i="13"/>
  <c r="C333" i="12"/>
  <c r="E333" i="12"/>
  <c r="D333" i="13" l="1"/>
  <c r="B334" i="13"/>
  <c r="D333" i="12"/>
  <c r="B334" i="12"/>
  <c r="E334" i="13" l="1"/>
  <c r="C334" i="13"/>
  <c r="C334" i="12"/>
  <c r="E334" i="12"/>
  <c r="D334" i="13" l="1"/>
  <c r="B335" i="13"/>
  <c r="D334" i="12"/>
  <c r="B335" i="12"/>
  <c r="E335" i="13" l="1"/>
  <c r="C335" i="13"/>
  <c r="C335" i="12"/>
  <c r="E335" i="12"/>
  <c r="D335" i="13" l="1"/>
  <c r="B336" i="13"/>
  <c r="D335" i="12"/>
  <c r="B336" i="12"/>
  <c r="E336" i="13" l="1"/>
  <c r="C336" i="13"/>
  <c r="C336" i="12"/>
  <c r="E336" i="12"/>
  <c r="D336" i="13" l="1"/>
  <c r="B337" i="13"/>
  <c r="D336" i="12"/>
  <c r="B337" i="12"/>
  <c r="E337" i="13" l="1"/>
  <c r="C337" i="13"/>
  <c r="C337" i="12"/>
  <c r="E337" i="12"/>
  <c r="D337" i="13" l="1"/>
  <c r="B338" i="13"/>
  <c r="D337" i="12"/>
  <c r="B338" i="12"/>
  <c r="E338" i="13" l="1"/>
  <c r="C338" i="13"/>
  <c r="C338" i="12"/>
  <c r="E338" i="12"/>
  <c r="D338" i="13" l="1"/>
  <c r="B339" i="13"/>
  <c r="D338" i="12"/>
  <c r="B339" i="12"/>
  <c r="E339" i="13" l="1"/>
  <c r="C339" i="13"/>
  <c r="C339" i="12"/>
  <c r="E339" i="12"/>
  <c r="D339" i="13" l="1"/>
  <c r="B340" i="13"/>
  <c r="D339" i="12"/>
  <c r="B340" i="12"/>
  <c r="E340" i="13" l="1"/>
  <c r="C340" i="13"/>
  <c r="C340" i="12"/>
  <c r="E340" i="12"/>
  <c r="D340" i="13" l="1"/>
  <c r="B341" i="13"/>
  <c r="D340" i="12"/>
  <c r="B341" i="12"/>
  <c r="E341" i="13" l="1"/>
  <c r="C341" i="13"/>
  <c r="C341" i="12"/>
  <c r="E341" i="12"/>
  <c r="D341" i="13" l="1"/>
  <c r="B342" i="13"/>
  <c r="D341" i="12"/>
  <c r="B342" i="12"/>
  <c r="E342" i="13" l="1"/>
  <c r="C342" i="13"/>
  <c r="C342" i="12"/>
  <c r="E342" i="12"/>
  <c r="D342" i="13" l="1"/>
  <c r="B343" i="13"/>
  <c r="D342" i="12"/>
  <c r="B343" i="12"/>
  <c r="E343" i="13" l="1"/>
  <c r="C343" i="13"/>
  <c r="C343" i="12"/>
  <c r="E343" i="12"/>
  <c r="D343" i="13" l="1"/>
  <c r="B344" i="13"/>
  <c r="D343" i="12"/>
  <c r="B344" i="12"/>
  <c r="E344" i="13" l="1"/>
  <c r="C344" i="13"/>
  <c r="C344" i="12"/>
  <c r="E344" i="12"/>
  <c r="D344" i="13" l="1"/>
  <c r="B345" i="13"/>
  <c r="D344" i="12"/>
  <c r="B345" i="12"/>
  <c r="E345" i="13" l="1"/>
  <c r="C345" i="13"/>
  <c r="C345" i="12"/>
  <c r="E345" i="12"/>
  <c r="D345" i="13" l="1"/>
  <c r="B346" i="13"/>
  <c r="D345" i="12"/>
  <c r="B346" i="12"/>
  <c r="E346" i="13" l="1"/>
  <c r="C346" i="13"/>
  <c r="C346" i="12"/>
  <c r="E346" i="12"/>
  <c r="D346" i="13" l="1"/>
  <c r="B347" i="13"/>
  <c r="D346" i="12"/>
  <c r="B347" i="12"/>
  <c r="E347" i="13" l="1"/>
  <c r="C347" i="13"/>
  <c r="C347" i="12"/>
  <c r="E347" i="12"/>
  <c r="D347" i="13" l="1"/>
  <c r="B348" i="13"/>
  <c r="D347" i="12"/>
  <c r="B348" i="12"/>
  <c r="E348" i="13" l="1"/>
  <c r="C348" i="13"/>
  <c r="C348" i="12"/>
  <c r="E348" i="12"/>
  <c r="D348" i="13" l="1"/>
  <c r="B349" i="13"/>
  <c r="D348" i="12"/>
  <c r="B349" i="12"/>
  <c r="E349" i="13" l="1"/>
  <c r="C349" i="13"/>
  <c r="C349" i="12"/>
  <c r="E349" i="12"/>
  <c r="D349" i="13" l="1"/>
  <c r="B350" i="13"/>
  <c r="D349" i="12"/>
  <c r="B350" i="12"/>
  <c r="E350" i="13" l="1"/>
  <c r="C350" i="13"/>
  <c r="C350" i="12"/>
  <c r="E350" i="12"/>
  <c r="D350" i="13" l="1"/>
  <c r="B351" i="13"/>
  <c r="D350" i="12"/>
  <c r="B351" i="12"/>
  <c r="E351" i="13" l="1"/>
  <c r="C351" i="13"/>
  <c r="C351" i="12"/>
  <c r="E351" i="12"/>
  <c r="D351" i="13" l="1"/>
  <c r="B352" i="13"/>
  <c r="D351" i="12"/>
  <c r="B352" i="12"/>
  <c r="E352" i="13" l="1"/>
  <c r="C352" i="13"/>
  <c r="C352" i="12"/>
  <c r="E352" i="12"/>
  <c r="D352" i="13" l="1"/>
  <c r="B353" i="13"/>
  <c r="D352" i="12"/>
  <c r="B353" i="12"/>
  <c r="E353" i="13" l="1"/>
  <c r="C353" i="13"/>
  <c r="C353" i="12"/>
  <c r="E353" i="12"/>
  <c r="D353" i="13" l="1"/>
  <c r="B354" i="13"/>
  <c r="D353" i="12"/>
  <c r="B354" i="12"/>
  <c r="E354" i="13" l="1"/>
  <c r="C354" i="13"/>
  <c r="C354" i="12"/>
  <c r="E354" i="12"/>
  <c r="D354" i="13" l="1"/>
  <c r="B355" i="13"/>
  <c r="D354" i="12"/>
  <c r="B355" i="12"/>
  <c r="E355" i="13" l="1"/>
  <c r="C355" i="13"/>
  <c r="C355" i="12"/>
  <c r="E355" i="12"/>
  <c r="D355" i="13" l="1"/>
  <c r="B356" i="13"/>
  <c r="D355" i="12"/>
  <c r="B356" i="12"/>
  <c r="E356" i="13" l="1"/>
  <c r="C356" i="13"/>
  <c r="C356" i="12"/>
  <c r="E356" i="12"/>
  <c r="D356" i="13" l="1"/>
  <c r="B357" i="13"/>
  <c r="D356" i="12"/>
  <c r="B357" i="12"/>
  <c r="E357" i="13" l="1"/>
  <c r="C357" i="13"/>
  <c r="C357" i="12"/>
  <c r="E357" i="12"/>
  <c r="D357" i="13" l="1"/>
  <c r="B358" i="13"/>
  <c r="D357" i="12"/>
  <c r="B358" i="12"/>
  <c r="E358" i="13" l="1"/>
  <c r="C358" i="13"/>
  <c r="C358" i="12"/>
  <c r="E358" i="12"/>
  <c r="D358" i="13" l="1"/>
  <c r="B359" i="13"/>
  <c r="D358" i="12"/>
  <c r="B359" i="12"/>
  <c r="E359" i="13" l="1"/>
  <c r="C359" i="13"/>
  <c r="C359" i="12"/>
  <c r="E359" i="12"/>
  <c r="D359" i="13" l="1"/>
  <c r="B360" i="13"/>
  <c r="D359" i="12"/>
  <c r="B360" i="12"/>
  <c r="E360" i="13" l="1"/>
  <c r="C360" i="13"/>
  <c r="C360" i="12"/>
  <c r="E360" i="12"/>
  <c r="D360" i="13" l="1"/>
  <c r="B361" i="13"/>
  <c r="D360" i="12"/>
  <c r="B361" i="12"/>
  <c r="E361" i="13" l="1"/>
  <c r="C361" i="13"/>
  <c r="C361" i="12"/>
  <c r="E361" i="12"/>
  <c r="D361" i="13" l="1"/>
  <c r="B362" i="13"/>
  <c r="D361" i="12"/>
  <c r="B362" i="12"/>
  <c r="E362" i="13" l="1"/>
  <c r="C362" i="13"/>
  <c r="C362" i="12"/>
  <c r="E362" i="12"/>
  <c r="D362" i="13" l="1"/>
  <c r="B363" i="13"/>
  <c r="D362" i="12"/>
  <c r="B363" i="12"/>
  <c r="E363" i="13" l="1"/>
  <c r="C363" i="13"/>
  <c r="C363" i="12"/>
  <c r="E363" i="12"/>
  <c r="D363" i="13" l="1"/>
  <c r="B364" i="13"/>
  <c r="D363" i="12"/>
  <c r="B364" i="12"/>
  <c r="E364" i="13" l="1"/>
  <c r="C364" i="13"/>
  <c r="C364" i="12"/>
  <c r="E364" i="12"/>
  <c r="D364" i="13" l="1"/>
  <c r="B365" i="13"/>
  <c r="D364" i="12"/>
  <c r="B365" i="12"/>
  <c r="E365" i="13" l="1"/>
  <c r="C365" i="13"/>
  <c r="C365" i="12"/>
  <c r="E365" i="12"/>
  <c r="D365" i="13" l="1"/>
  <c r="B366" i="13"/>
  <c r="D365" i="12"/>
  <c r="B366" i="12"/>
  <c r="E366" i="13" l="1"/>
  <c r="C366" i="13"/>
  <c r="C366" i="12"/>
  <c r="E366" i="12"/>
  <c r="D366" i="13" l="1"/>
  <c r="B367" i="13"/>
  <c r="D366" i="12"/>
  <c r="B367" i="12"/>
  <c r="E367" i="13" l="1"/>
  <c r="C367" i="13"/>
  <c r="C367" i="12"/>
  <c r="E367" i="12"/>
  <c r="D367" i="13" l="1"/>
  <c r="B368" i="13"/>
  <c r="D367" i="12"/>
  <c r="B368" i="12"/>
  <c r="E368" i="13" l="1"/>
  <c r="C368" i="13"/>
  <c r="C368" i="12"/>
  <c r="E368" i="12"/>
  <c r="D368" i="13" l="1"/>
  <c r="B369" i="13"/>
  <c r="D368" i="12"/>
  <c r="B369" i="12"/>
  <c r="E369" i="13" l="1"/>
  <c r="C369" i="13"/>
  <c r="C369" i="12"/>
  <c r="E369" i="12"/>
  <c r="D369" i="13" l="1"/>
  <c r="B370" i="13"/>
  <c r="D369" i="12"/>
  <c r="B370" i="12"/>
  <c r="E370" i="13" l="1"/>
  <c r="C370" i="13"/>
  <c r="C370" i="12"/>
  <c r="E370" i="12"/>
  <c r="D370" i="13" l="1"/>
  <c r="B371" i="13"/>
  <c r="D370" i="12"/>
  <c r="B371" i="12"/>
  <c r="E371" i="13" l="1"/>
  <c r="C371" i="13"/>
  <c r="D371" i="13" s="1"/>
  <c r="C371" i="12"/>
  <c r="D371" i="12" s="1"/>
  <c r="E371" i="12"/>
</calcChain>
</file>

<file path=xl/sharedStrings.xml><?xml version="1.0" encoding="utf-8"?>
<sst xmlns="http://schemas.openxmlformats.org/spreadsheetml/2006/main" count="1349" uniqueCount="179">
  <si>
    <t>Aantal</t>
  </si>
  <si>
    <t>Prijs (in BTC)</t>
  </si>
  <si>
    <t>Break even prijs</t>
  </si>
  <si>
    <t>Break even prijs incl. fee</t>
  </si>
  <si>
    <t>Exchange fee (in %)</t>
  </si>
  <si>
    <t>Inkoop 1:</t>
  </si>
  <si>
    <t>Inkopen</t>
  </si>
  <si>
    <t>Inkoop 2:</t>
  </si>
  <si>
    <t>Inkoop 3:</t>
  </si>
  <si>
    <t>Inkoop 4:</t>
  </si>
  <si>
    <t>Inkoop 5:</t>
  </si>
  <si>
    <t>Inkoop 6:</t>
  </si>
  <si>
    <t>Inkoop 7:</t>
  </si>
  <si>
    <t>Inkoop 8:</t>
  </si>
  <si>
    <t>Inkoop 9:</t>
  </si>
  <si>
    <t>Inkoop 10:</t>
  </si>
  <si>
    <r>
      <t xml:space="preserve">Tijd </t>
    </r>
    <r>
      <rPr>
        <b/>
        <i/>
        <sz val="11"/>
        <color theme="1"/>
        <rFont val="Calibri"/>
        <family val="2"/>
        <scheme val="minor"/>
      </rPr>
      <t>(uu:mm)</t>
    </r>
  </si>
  <si>
    <t>Verkopen</t>
  </si>
  <si>
    <t>Verkoop 1:</t>
  </si>
  <si>
    <t>Verkoop 2:</t>
  </si>
  <si>
    <t>Verkoop 3:</t>
  </si>
  <si>
    <t>Verkoop 4:</t>
  </si>
  <si>
    <t>Verkoop 5:</t>
  </si>
  <si>
    <t>Verkoop 6:</t>
  </si>
  <si>
    <t>Verkoop 7:</t>
  </si>
  <si>
    <t>Verkoop 8:</t>
  </si>
  <si>
    <t>Verkoop 9:</t>
  </si>
  <si>
    <t>Verkoop 10:</t>
  </si>
  <si>
    <t>BREAK EVEN</t>
  </si>
  <si>
    <t>STATISTIEKEN</t>
  </si>
  <si>
    <t>Aantal munten in trade</t>
  </si>
  <si>
    <r>
      <t xml:space="preserve">Aantal uren in trade </t>
    </r>
    <r>
      <rPr>
        <i/>
        <sz val="11"/>
        <color theme="1"/>
        <rFont val="Calibri"/>
        <family val="2"/>
        <scheme val="minor"/>
      </rPr>
      <t>(uur:min)</t>
    </r>
  </si>
  <si>
    <t>Totaal BTC</t>
  </si>
  <si>
    <t>NAAM VAN DE MUNT:</t>
  </si>
  <si>
    <t>INKOOP</t>
  </si>
  <si>
    <t>VERKOOP</t>
  </si>
  <si>
    <t>Percentage trade vs. portfolio</t>
  </si>
  <si>
    <t>NOTITIES</t>
  </si>
  <si>
    <t>Tijdsinterval</t>
  </si>
  <si>
    <t>1M</t>
  </si>
  <si>
    <t>3M</t>
  </si>
  <si>
    <t>5M</t>
  </si>
  <si>
    <t>15M</t>
  </si>
  <si>
    <t>30M</t>
  </si>
  <si>
    <t>1H</t>
  </si>
  <si>
    <t>4H</t>
  </si>
  <si>
    <t>1D</t>
  </si>
  <si>
    <t>% van PF</t>
  </si>
  <si>
    <t>Prijs (in $)</t>
  </si>
  <si>
    <t>Totaal $</t>
  </si>
  <si>
    <t>Aantal $ in trade</t>
  </si>
  <si>
    <t>DCA calculator</t>
  </si>
  <si>
    <t>Datum</t>
  </si>
  <si>
    <t>Aantal ₿ in trade</t>
  </si>
  <si>
    <t>Notitie</t>
  </si>
  <si>
    <t>Winst calculator</t>
  </si>
  <si>
    <r>
      <t xml:space="preserve">Target winst </t>
    </r>
    <r>
      <rPr>
        <i/>
        <sz val="11"/>
        <color theme="1"/>
        <rFont val="Calibri"/>
        <family val="2"/>
        <scheme val="minor"/>
      </rPr>
      <t>(in %):</t>
    </r>
  </si>
  <si>
    <r>
      <t xml:space="preserve">Portfolio start </t>
    </r>
    <r>
      <rPr>
        <i/>
        <sz val="11"/>
        <color theme="1"/>
        <rFont val="Calibri"/>
        <family val="2"/>
        <scheme val="minor"/>
      </rPr>
      <t>(in ₿)</t>
    </r>
    <r>
      <rPr>
        <sz val="11"/>
        <color theme="1"/>
        <rFont val="Calibri"/>
        <family val="2"/>
        <scheme val="minor"/>
      </rPr>
      <t>:</t>
    </r>
  </si>
  <si>
    <r>
      <t xml:space="preserve">Portfolio eind </t>
    </r>
    <r>
      <rPr>
        <i/>
        <sz val="11"/>
        <color theme="1"/>
        <rFont val="Calibri"/>
        <family val="2"/>
        <scheme val="minor"/>
      </rPr>
      <t>(in ₿)</t>
    </r>
    <r>
      <rPr>
        <sz val="11"/>
        <color theme="1"/>
        <rFont val="Calibri"/>
        <family val="2"/>
        <scheme val="minor"/>
      </rPr>
      <t>:</t>
    </r>
  </si>
  <si>
    <r>
      <t xml:space="preserve">Portfolio start </t>
    </r>
    <r>
      <rPr>
        <i/>
        <sz val="11"/>
        <color theme="1"/>
        <rFont val="Calibri"/>
        <family val="2"/>
        <scheme val="minor"/>
      </rPr>
      <t>(in $):</t>
    </r>
  </si>
  <si>
    <r>
      <t xml:space="preserve">Portfolio eind </t>
    </r>
    <r>
      <rPr>
        <i/>
        <sz val="11"/>
        <color theme="1"/>
        <rFont val="Calibri"/>
        <family val="2"/>
        <scheme val="minor"/>
      </rPr>
      <t>(in$</t>
    </r>
    <r>
      <rPr>
        <sz val="11"/>
        <color theme="1"/>
        <rFont val="Calibri"/>
        <family val="2"/>
        <scheme val="minor"/>
      </rPr>
      <t>):</t>
    </r>
  </si>
  <si>
    <t>Target behaald:</t>
  </si>
  <si>
    <t>Portfolio ₿:</t>
  </si>
  <si>
    <t>Portfolio $:</t>
  </si>
  <si>
    <t>BTC prijs in $:</t>
  </si>
  <si>
    <t>Totale waarde PF in $:</t>
  </si>
  <si>
    <t>Ideale PF in $:</t>
  </si>
  <si>
    <t>Teveel ₿:</t>
  </si>
  <si>
    <t>Teveel $:</t>
  </si>
  <si>
    <t>Ideale PF in ₿:</t>
  </si>
  <si>
    <r>
      <t xml:space="preserve">Behaalde winst </t>
    </r>
    <r>
      <rPr>
        <i/>
        <sz val="11"/>
        <color theme="1"/>
        <rFont val="Calibri"/>
        <family val="2"/>
        <scheme val="minor"/>
      </rPr>
      <t>(in%)</t>
    </r>
    <r>
      <rPr>
        <sz val="11"/>
        <color theme="1"/>
        <rFont val="Calibri"/>
        <family val="2"/>
        <scheme val="minor"/>
      </rPr>
      <t>:</t>
    </r>
  </si>
  <si>
    <r>
      <t xml:space="preserve">Target winst </t>
    </r>
    <r>
      <rPr>
        <i/>
        <sz val="11"/>
        <color theme="1"/>
        <rFont val="Calibri"/>
        <family val="2"/>
        <scheme val="minor"/>
      </rPr>
      <t>(in ₿)</t>
    </r>
    <r>
      <rPr>
        <sz val="11"/>
        <color theme="1"/>
        <rFont val="Calibri"/>
        <family val="2"/>
        <scheme val="minor"/>
      </rPr>
      <t>:</t>
    </r>
  </si>
  <si>
    <t>DCA % :</t>
  </si>
  <si>
    <t>DCA %:</t>
  </si>
  <si>
    <t>% Trades vs. PF:</t>
  </si>
  <si>
    <r>
      <t xml:space="preserve">Portfolio start </t>
    </r>
    <r>
      <rPr>
        <i/>
        <sz val="11"/>
        <color theme="1"/>
        <rFont val="Calibri"/>
        <family val="2"/>
        <scheme val="minor"/>
      </rPr>
      <t>(in BNB)</t>
    </r>
    <r>
      <rPr>
        <sz val="11"/>
        <color theme="1"/>
        <rFont val="Calibri"/>
        <family val="2"/>
        <scheme val="minor"/>
      </rPr>
      <t>:</t>
    </r>
  </si>
  <si>
    <r>
      <t xml:space="preserve">Portfolio eind </t>
    </r>
    <r>
      <rPr>
        <i/>
        <sz val="11"/>
        <color theme="1"/>
        <rFont val="Calibri"/>
        <family val="2"/>
        <scheme val="minor"/>
      </rPr>
      <t>(in BNB)</t>
    </r>
    <r>
      <rPr>
        <sz val="11"/>
        <color theme="1"/>
        <rFont val="Calibri"/>
        <family val="2"/>
        <scheme val="minor"/>
      </rPr>
      <t>:</t>
    </r>
  </si>
  <si>
    <t>Portfolio BNB:</t>
  </si>
  <si>
    <t>Ideale PF in BNB:</t>
  </si>
  <si>
    <t>Teveel BNB:</t>
  </si>
  <si>
    <t>Prijs (in BNB)</t>
  </si>
  <si>
    <t>Totaal BNB</t>
  </si>
  <si>
    <t>Aantal BNB in trade</t>
  </si>
  <si>
    <r>
      <t xml:space="preserve">Target winst </t>
    </r>
    <r>
      <rPr>
        <i/>
        <sz val="11"/>
        <color theme="1"/>
        <rFont val="Calibri"/>
        <family val="2"/>
        <scheme val="minor"/>
      </rPr>
      <t>(in $)</t>
    </r>
    <r>
      <rPr>
        <sz val="11"/>
        <color theme="1"/>
        <rFont val="Calibri"/>
        <family val="2"/>
        <scheme val="minor"/>
      </rPr>
      <t>:</t>
    </r>
  </si>
  <si>
    <r>
      <t xml:space="preserve">Dagwinst </t>
    </r>
    <r>
      <rPr>
        <i/>
        <sz val="12"/>
        <color theme="1"/>
        <rFont val="Calibri"/>
        <family val="2"/>
        <scheme val="minor"/>
      </rPr>
      <t>(in $)</t>
    </r>
  </si>
  <si>
    <r>
      <t>Dagwinst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(in ₿)</t>
    </r>
  </si>
  <si>
    <r>
      <t>PF eind</t>
    </r>
    <r>
      <rPr>
        <i/>
        <sz val="12"/>
        <color theme="1"/>
        <rFont val="Calibri"/>
        <family val="2"/>
        <scheme val="minor"/>
      </rPr>
      <t xml:space="preserve"> (in BNB)</t>
    </r>
  </si>
  <si>
    <r>
      <t xml:space="preserve">PF start </t>
    </r>
    <r>
      <rPr>
        <i/>
        <sz val="12"/>
        <color theme="1"/>
        <rFont val="Calibri"/>
        <family val="2"/>
        <scheme val="minor"/>
      </rPr>
      <t>(in BNB)</t>
    </r>
  </si>
  <si>
    <r>
      <t xml:space="preserve">PF eind </t>
    </r>
    <r>
      <rPr>
        <i/>
        <sz val="12"/>
        <color theme="1"/>
        <rFont val="Calibri"/>
        <family val="2"/>
        <scheme val="minor"/>
      </rPr>
      <t>(in $)</t>
    </r>
  </si>
  <si>
    <r>
      <t>PF start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(in $)</t>
    </r>
  </si>
  <si>
    <r>
      <t xml:space="preserve">PF eind </t>
    </r>
    <r>
      <rPr>
        <i/>
        <sz val="12"/>
        <color theme="1"/>
        <rFont val="Calibri"/>
        <family val="2"/>
        <scheme val="minor"/>
      </rPr>
      <t>(in ₿)</t>
    </r>
  </si>
  <si>
    <r>
      <t>PF start</t>
    </r>
    <r>
      <rPr>
        <i/>
        <sz val="12"/>
        <color theme="1"/>
        <rFont val="Calibri"/>
        <family val="2"/>
        <scheme val="minor"/>
      </rPr>
      <t xml:space="preserve"> (in ₿)</t>
    </r>
  </si>
  <si>
    <r>
      <t>BNB prijs</t>
    </r>
    <r>
      <rPr>
        <i/>
        <sz val="12"/>
        <color theme="1"/>
        <rFont val="Calibri"/>
        <family val="2"/>
        <scheme val="minor"/>
      </rPr>
      <t xml:space="preserve"> (in $)</t>
    </r>
  </si>
  <si>
    <r>
      <t>BTC prijs</t>
    </r>
    <r>
      <rPr>
        <i/>
        <sz val="12"/>
        <color theme="1"/>
        <rFont val="Calibri"/>
        <family val="2"/>
        <scheme val="minor"/>
      </rPr>
      <t xml:space="preserve"> (in $)</t>
    </r>
  </si>
  <si>
    <r>
      <t xml:space="preserve">Dagwinst </t>
    </r>
    <r>
      <rPr>
        <i/>
        <sz val="12"/>
        <color theme="1"/>
        <rFont val="Calibri"/>
        <family val="2"/>
        <scheme val="minor"/>
      </rPr>
      <t>(in %)</t>
    </r>
  </si>
  <si>
    <r>
      <t xml:space="preserve">Totale PF </t>
    </r>
    <r>
      <rPr>
        <i/>
        <sz val="12"/>
        <color theme="1"/>
        <rFont val="Calibri"/>
        <family val="2"/>
        <scheme val="minor"/>
      </rPr>
      <t>(in $)</t>
    </r>
  </si>
  <si>
    <t>Volume (in $)</t>
  </si>
  <si>
    <t>Volume (in BTC)</t>
  </si>
  <si>
    <t>Volume (in BNB)</t>
  </si>
  <si>
    <r>
      <t xml:space="preserve">Openstaande swingtrades start </t>
    </r>
    <r>
      <rPr>
        <i/>
        <sz val="12"/>
        <color theme="1"/>
        <rFont val="Calibri"/>
        <family val="2"/>
        <scheme val="minor"/>
      </rPr>
      <t>(in $)</t>
    </r>
  </si>
  <si>
    <r>
      <t>Openstaande swingtrades eind</t>
    </r>
    <r>
      <rPr>
        <i/>
        <sz val="12"/>
        <color theme="1"/>
        <rFont val="Calibri"/>
        <family val="2"/>
        <scheme val="minor"/>
      </rPr>
      <t xml:space="preserve"> (in $)</t>
    </r>
  </si>
  <si>
    <t>Tijdstip</t>
  </si>
  <si>
    <r>
      <t xml:space="preserve">Volume </t>
    </r>
    <r>
      <rPr>
        <i/>
        <sz val="11"/>
        <color theme="1"/>
        <rFont val="Calibri"/>
        <family val="2"/>
        <scheme val="minor"/>
      </rPr>
      <t>(in ₿)</t>
    </r>
  </si>
  <si>
    <r>
      <t xml:space="preserve">Volume </t>
    </r>
    <r>
      <rPr>
        <i/>
        <sz val="11"/>
        <color theme="1"/>
        <rFont val="Calibri"/>
        <family val="2"/>
        <scheme val="minor"/>
      </rPr>
      <t>(in $)</t>
    </r>
  </si>
  <si>
    <r>
      <t xml:space="preserve">Volume </t>
    </r>
    <r>
      <rPr>
        <i/>
        <sz val="11"/>
        <color theme="1"/>
        <rFont val="Calibri"/>
        <family val="2"/>
        <scheme val="minor"/>
      </rPr>
      <t>(in BNB)</t>
    </r>
  </si>
  <si>
    <r>
      <t xml:space="preserve">Verschil </t>
    </r>
    <r>
      <rPr>
        <i/>
        <sz val="11"/>
        <color theme="1"/>
        <rFont val="Calibri"/>
        <family val="2"/>
        <scheme val="minor"/>
      </rPr>
      <t>t.o.v. vorige (in %)</t>
    </r>
  </si>
  <si>
    <r>
      <t xml:space="preserve">Verschil </t>
    </r>
    <r>
      <rPr>
        <i/>
        <sz val="11"/>
        <color theme="1"/>
        <rFont val="Calibri"/>
        <family val="2"/>
        <scheme val="minor"/>
      </rPr>
      <t>t.o.v. eerste (in %)</t>
    </r>
  </si>
  <si>
    <t>TRADEN MET BNB</t>
  </si>
  <si>
    <t>TRADEN MET $</t>
  </si>
  <si>
    <t>TRADEN MET ₿</t>
  </si>
  <si>
    <t>VOLUME LOGBOEK ₿</t>
  </si>
  <si>
    <t>VOLUME LOGBOEK $</t>
  </si>
  <si>
    <t>VOLUME LOGBOEK BNB</t>
  </si>
  <si>
    <t>PORTFOLIO LOGBOEK</t>
  </si>
  <si>
    <t>Swing trade</t>
  </si>
  <si>
    <t>Slechte Risk/Reward Ratio</t>
  </si>
  <si>
    <t>Te vroeg IN positie</t>
  </si>
  <si>
    <t>Te laat IN positie</t>
  </si>
  <si>
    <t>Te vroeg UIT positie</t>
  </si>
  <si>
    <t>Te laat UIT positie</t>
  </si>
  <si>
    <t>In positie komen zonder plan</t>
  </si>
  <si>
    <t>Geen of foutieve Stop Loss</t>
  </si>
  <si>
    <t>Verkeerde positiegrootte</t>
  </si>
  <si>
    <t>De trade niet nemen ondanks het plan</t>
  </si>
  <si>
    <t>Datum:</t>
  </si>
  <si>
    <t>TRIAL &amp; ERROR LOGBOEK</t>
  </si>
  <si>
    <t>Waar ging het mis?</t>
  </si>
  <si>
    <t>BINANCE</t>
  </si>
  <si>
    <t>BOTS</t>
  </si>
  <si>
    <r>
      <t xml:space="preserve">PF Bybit start </t>
    </r>
    <r>
      <rPr>
        <i/>
        <sz val="12"/>
        <color theme="1"/>
        <rFont val="Calibri"/>
        <family val="2"/>
        <scheme val="minor"/>
      </rPr>
      <t>(in ₿)</t>
    </r>
  </si>
  <si>
    <r>
      <t xml:space="preserve">PF Bybit eind </t>
    </r>
    <r>
      <rPr>
        <i/>
        <sz val="12"/>
        <color theme="1"/>
        <rFont val="Calibri"/>
        <family val="2"/>
        <scheme val="minor"/>
      </rPr>
      <t>(in ₿)</t>
    </r>
  </si>
  <si>
    <r>
      <t xml:space="preserve">Zignaly start </t>
    </r>
    <r>
      <rPr>
        <i/>
        <sz val="12"/>
        <color theme="1"/>
        <rFont val="Calibri"/>
        <family val="2"/>
        <scheme val="minor"/>
      </rPr>
      <t>(in ₿)</t>
    </r>
  </si>
  <si>
    <r>
      <t xml:space="preserve">Zignaly eind </t>
    </r>
    <r>
      <rPr>
        <i/>
        <sz val="12"/>
        <color theme="1"/>
        <rFont val="Calibri"/>
        <family val="2"/>
        <scheme val="minor"/>
      </rPr>
      <t>(in ₿)</t>
    </r>
  </si>
  <si>
    <r>
      <t xml:space="preserve">Bottie start </t>
    </r>
    <r>
      <rPr>
        <i/>
        <sz val="12"/>
        <color theme="1"/>
        <rFont val="Calibri"/>
        <family val="2"/>
        <scheme val="minor"/>
      </rPr>
      <t>(in ₿)</t>
    </r>
  </si>
  <si>
    <r>
      <t xml:space="preserve">Bottie eind </t>
    </r>
    <r>
      <rPr>
        <i/>
        <sz val="12"/>
        <color theme="1"/>
        <rFont val="Calibri"/>
        <family val="2"/>
        <scheme val="minor"/>
      </rPr>
      <t>(in ₿)</t>
    </r>
  </si>
  <si>
    <t>STATUS QUO</t>
  </si>
  <si>
    <t>OVERIG</t>
  </si>
  <si>
    <t>DAG</t>
  </si>
  <si>
    <r>
      <t xml:space="preserve">START PORTFOLIO </t>
    </r>
    <r>
      <rPr>
        <i/>
        <sz val="11"/>
        <color theme="1"/>
        <rFont val="Calibri"/>
        <family val="2"/>
        <scheme val="minor"/>
      </rPr>
      <t>(in $)</t>
    </r>
    <r>
      <rPr>
        <b/>
        <sz val="11"/>
        <color theme="1"/>
        <rFont val="Calibri"/>
        <family val="2"/>
        <scheme val="minor"/>
      </rPr>
      <t>:</t>
    </r>
  </si>
  <si>
    <r>
      <t xml:space="preserve">PORTFOLIO </t>
    </r>
    <r>
      <rPr>
        <i/>
        <sz val="11"/>
        <color theme="1"/>
        <rFont val="Calibri"/>
        <family val="2"/>
        <scheme val="minor"/>
      </rPr>
      <t>(begin)</t>
    </r>
  </si>
  <si>
    <r>
      <t xml:space="preserve">PORTFOLIO </t>
    </r>
    <r>
      <rPr>
        <i/>
        <sz val="11"/>
        <color theme="1"/>
        <rFont val="Calibri"/>
        <family val="2"/>
        <scheme val="minor"/>
      </rPr>
      <t>(eind)</t>
    </r>
  </si>
  <si>
    <r>
      <rPr>
        <b/>
        <sz val="11"/>
        <color theme="1"/>
        <rFont val="Calibri"/>
        <family val="2"/>
        <scheme val="minor"/>
      </rPr>
      <t xml:space="preserve">WINSTDOEL </t>
    </r>
    <r>
      <rPr>
        <i/>
        <sz val="11"/>
        <color theme="1"/>
        <rFont val="Calibri"/>
        <family val="2"/>
        <scheme val="minor"/>
      </rPr>
      <t>(in %)</t>
    </r>
    <r>
      <rPr>
        <sz val="11"/>
        <color theme="1"/>
        <rFont val="Calibri"/>
        <family val="2"/>
        <scheme val="minor"/>
      </rPr>
      <t>:</t>
    </r>
  </si>
  <si>
    <r>
      <t xml:space="preserve">VERSCHIL </t>
    </r>
    <r>
      <rPr>
        <i/>
        <sz val="11"/>
        <color theme="1"/>
        <rFont val="Calibri"/>
        <family val="2"/>
        <scheme val="minor"/>
      </rPr>
      <t>t.o.v. dag 1 (in %)</t>
    </r>
  </si>
  <si>
    <t>nvt</t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</si>
  <si>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dag (in $):</t>
    </r>
  </si>
  <si>
    <t>WEEK</t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</si>
  <si>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week (in $):</t>
    </r>
  </si>
  <si>
    <r>
      <t xml:space="preserve">VERSCHIL </t>
    </r>
    <r>
      <rPr>
        <i/>
        <sz val="11"/>
        <color theme="1"/>
        <rFont val="Calibri"/>
        <family val="2"/>
        <scheme val="minor"/>
      </rPr>
      <t>t.o.v. week 1 (in %)</t>
    </r>
  </si>
  <si>
    <t>MAAND</t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</si>
  <si>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maand (in $):</t>
    </r>
  </si>
  <si>
    <r>
      <t xml:space="preserve">VERSCHIL </t>
    </r>
    <r>
      <rPr>
        <i/>
        <sz val="11"/>
        <color theme="1"/>
        <rFont val="Calibri"/>
        <family val="2"/>
        <scheme val="minor"/>
      </rPr>
      <t>t.o.v. maand 1 (in %)</t>
    </r>
  </si>
  <si>
    <t>COMPOUND INTEREST CALCULATOR (₿)</t>
  </si>
  <si>
    <r>
      <t xml:space="preserve">START PORTFOLIO </t>
    </r>
    <r>
      <rPr>
        <i/>
        <sz val="11"/>
        <color theme="1"/>
        <rFont val="Calibri"/>
        <family val="2"/>
        <scheme val="minor"/>
      </rPr>
      <t>(in ₿)</t>
    </r>
    <r>
      <rPr>
        <b/>
        <sz val="11"/>
        <color theme="1"/>
        <rFont val="Calibri"/>
        <family val="2"/>
        <scheme val="minor"/>
      </rPr>
      <t>:</t>
    </r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</si>
  <si>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maand (in ₿):</t>
    </r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</si>
  <si>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week (in ₿):</t>
    </r>
  </si>
  <si>
    <r>
      <t xml:space="preserve">WINST </t>
    </r>
    <r>
      <rPr>
        <i/>
        <sz val="11"/>
        <color theme="1"/>
        <rFont val="Calibri"/>
        <family val="2"/>
        <scheme val="minor"/>
      </rPr>
      <t>t.o.v. vorige dag (in ₿):</t>
    </r>
  </si>
  <si>
    <t>COMPOUND INTEREST CALCULATOR ($)</t>
  </si>
  <si>
    <r>
      <t xml:space="preserve">PORTFOLIO </t>
    </r>
    <r>
      <rPr>
        <i/>
        <sz val="11"/>
        <color theme="1"/>
        <rFont val="Calibri"/>
        <family val="2"/>
        <scheme val="minor"/>
      </rPr>
      <t>(in ₿)</t>
    </r>
    <r>
      <rPr>
        <b/>
        <sz val="11"/>
        <color theme="1"/>
        <rFont val="Calibri"/>
        <family val="2"/>
        <scheme val="minor"/>
      </rPr>
      <t>:</t>
    </r>
  </si>
  <si>
    <r>
      <t xml:space="preserve">PERCENTAGE KOOP 1 </t>
    </r>
    <r>
      <rPr>
        <i/>
        <sz val="11"/>
        <color theme="1"/>
        <rFont val="Calibri"/>
        <family val="2"/>
        <scheme val="minor"/>
      </rPr>
      <t>(in %):</t>
    </r>
  </si>
  <si>
    <r>
      <t xml:space="preserve">PERCENTAGE KOOP 2 </t>
    </r>
    <r>
      <rPr>
        <i/>
        <sz val="11"/>
        <color theme="1"/>
        <rFont val="Calibri"/>
        <family val="2"/>
        <scheme val="minor"/>
      </rPr>
      <t>(in %):</t>
    </r>
  </si>
  <si>
    <r>
      <t xml:space="preserve">POSITIE 1 </t>
    </r>
    <r>
      <rPr>
        <i/>
        <sz val="11"/>
        <color theme="1"/>
        <rFont val="Calibri"/>
        <family val="2"/>
        <scheme val="minor"/>
      </rPr>
      <t>(in ₿):</t>
    </r>
  </si>
  <si>
    <r>
      <t xml:space="preserve">POSITIE 2 </t>
    </r>
    <r>
      <rPr>
        <i/>
        <sz val="11"/>
        <color theme="1"/>
        <rFont val="Calibri"/>
        <family val="2"/>
        <scheme val="minor"/>
      </rPr>
      <t>(in ₿):</t>
    </r>
  </si>
  <si>
    <r>
      <t xml:space="preserve">PERCENTAGE KOOP 3 </t>
    </r>
    <r>
      <rPr>
        <i/>
        <sz val="11"/>
        <color theme="1"/>
        <rFont val="Calibri"/>
        <family val="2"/>
        <scheme val="minor"/>
      </rPr>
      <t>(in %):</t>
    </r>
  </si>
  <si>
    <r>
      <t xml:space="preserve">POSITIE 3 </t>
    </r>
    <r>
      <rPr>
        <i/>
        <sz val="11"/>
        <color theme="1"/>
        <rFont val="Calibri"/>
        <family val="2"/>
        <scheme val="minor"/>
      </rPr>
      <t>(in ₿):</t>
    </r>
  </si>
  <si>
    <r>
      <t xml:space="preserve">2-KOOPS </t>
    </r>
    <r>
      <rPr>
        <sz val="28"/>
        <color theme="1"/>
        <rFont val="Calibri"/>
        <family val="2"/>
        <scheme val="minor"/>
      </rPr>
      <t>($)</t>
    </r>
  </si>
  <si>
    <r>
      <t xml:space="preserve">2-KOOPS </t>
    </r>
    <r>
      <rPr>
        <sz val="28"/>
        <color theme="1"/>
        <rFont val="Calibri"/>
        <family val="2"/>
        <scheme val="minor"/>
      </rPr>
      <t>(₿)</t>
    </r>
  </si>
  <si>
    <r>
      <t xml:space="preserve">3-KOOPS </t>
    </r>
    <r>
      <rPr>
        <sz val="28"/>
        <color theme="1"/>
        <rFont val="Calibri"/>
        <family val="2"/>
        <scheme val="minor"/>
      </rPr>
      <t>(₿)</t>
    </r>
  </si>
  <si>
    <r>
      <t xml:space="preserve">4-KOOPS </t>
    </r>
    <r>
      <rPr>
        <sz val="28"/>
        <color theme="1"/>
        <rFont val="Calibri"/>
        <family val="2"/>
        <scheme val="minor"/>
      </rPr>
      <t>(₿)</t>
    </r>
  </si>
  <si>
    <r>
      <t xml:space="preserve">4-KOOPS </t>
    </r>
    <r>
      <rPr>
        <sz val="28"/>
        <color theme="1"/>
        <rFont val="Calibri"/>
        <family val="2"/>
        <scheme val="minor"/>
      </rPr>
      <t>($)</t>
    </r>
  </si>
  <si>
    <r>
      <t xml:space="preserve">3-KOOPS </t>
    </r>
    <r>
      <rPr>
        <sz val="28"/>
        <color theme="1"/>
        <rFont val="Calibri"/>
        <family val="2"/>
        <scheme val="minor"/>
      </rPr>
      <t>($)</t>
    </r>
  </si>
  <si>
    <r>
      <t xml:space="preserve">POSITIE 1 </t>
    </r>
    <r>
      <rPr>
        <i/>
        <sz val="11"/>
        <color theme="1"/>
        <rFont val="Calibri"/>
        <family val="2"/>
        <scheme val="minor"/>
      </rPr>
      <t>(in $):</t>
    </r>
  </si>
  <si>
    <r>
      <t xml:space="preserve">POSITIE 2 </t>
    </r>
    <r>
      <rPr>
        <i/>
        <sz val="11"/>
        <color theme="1"/>
        <rFont val="Calibri"/>
        <family val="2"/>
        <scheme val="minor"/>
      </rPr>
      <t>(in $):</t>
    </r>
  </si>
  <si>
    <r>
      <t xml:space="preserve">POSITIE 3 </t>
    </r>
    <r>
      <rPr>
        <i/>
        <sz val="11"/>
        <color theme="1"/>
        <rFont val="Calibri"/>
        <family val="2"/>
        <scheme val="minor"/>
      </rPr>
      <t>(in $):</t>
    </r>
  </si>
  <si>
    <r>
      <t xml:space="preserve">POSITIE 4 </t>
    </r>
    <r>
      <rPr>
        <i/>
        <sz val="11"/>
        <color theme="1"/>
        <rFont val="Calibri"/>
        <family val="2"/>
        <scheme val="minor"/>
      </rPr>
      <t>(in $):</t>
    </r>
  </si>
  <si>
    <r>
      <t xml:space="preserve">POSITIE 4 </t>
    </r>
    <r>
      <rPr>
        <i/>
        <sz val="11"/>
        <color theme="1"/>
        <rFont val="Calibri"/>
        <family val="2"/>
        <scheme val="minor"/>
      </rPr>
      <t>(in ₿):</t>
    </r>
  </si>
  <si>
    <r>
      <t xml:space="preserve">PERCENTAGE KOOP 4 </t>
    </r>
    <r>
      <rPr>
        <i/>
        <sz val="11"/>
        <color theme="1"/>
        <rFont val="Calibri"/>
        <family val="2"/>
        <scheme val="minor"/>
      </rPr>
      <t>(in %):</t>
    </r>
  </si>
  <si>
    <t>POSITIE CALCULATOR</t>
  </si>
  <si>
    <t>HODL</t>
  </si>
  <si>
    <r>
      <t xml:space="preserve">TRADEBUDDY </t>
    </r>
    <r>
      <rPr>
        <b/>
        <sz val="10"/>
        <color theme="7"/>
        <rFont val="Calibri"/>
        <family val="2"/>
        <scheme val="minor"/>
      </rPr>
      <t>V2.3</t>
    </r>
    <r>
      <rPr>
        <sz val="60"/>
        <color theme="0"/>
        <rFont val="Calibri"/>
        <family val="2"/>
        <scheme val="minor"/>
      </rPr>
      <t xml:space="preserve"> </t>
    </r>
    <r>
      <rPr>
        <sz val="10"/>
        <color theme="0"/>
        <rFont val="Calibri (Hoofdtekst)"/>
      </rPr>
      <t>Gemaakt door Keyvans Crypto (www.keyvanscrypto.com)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</si>
</sst>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[$₿]\ #,##0.00000000" x16r2:formatCode16="[$₿-x-xbt2]\ #,##0.00000000"/>
    <numFmt numFmtId="165" formatCode="0.0%"/>
    <numFmt numFmtId="166" formatCode="h:mm;@"/>
    <numFmt numFmtId="167" formatCode="[$$-409]#,##0.00000000"/>
    <numFmt numFmtId="168" formatCode="_ [$₿]\ * #,##0.00000000_ ;_ [$₿]\ * \-#,##0.00000000_ ;_ [$₿]\ * &quot;-&quot;????????_ ;_ @_ " x16r2:formatCode16="_ [$₿-x-xbt2]\ * #,##0.00000000_ ;_ [$₿-x-xbt2]\ * \-#,##0.00000000_ ;_ [$₿-x-xbt2]\ * &quot;-&quot;????????_ ;_ @_ "/>
    <numFmt numFmtId="169" formatCode="[$$-409]#,##0.00"/>
    <numFmt numFmtId="170" formatCode="[$$-409]#,##0"/>
    <numFmt numFmtId="171" formatCode="[$-413]d/mmm;@"/>
    <numFmt numFmtId="172" formatCode="#,##0.00000000"/>
    <numFmt numFmtId="173" formatCode="0.000%"/>
    <numFmt numFmtId="174" formatCode="[$$-409]#,##0.0000"/>
    <numFmt numFmtId="175" formatCode="[$₿]\ #,##0.00" x16r2:formatCode16="[$₿-x-xbt2]\ #,##0.00"/>
    <numFmt numFmtId="176" formatCode="[$-413]dddd\ d\ mmmm"/>
  </numFmts>
  <fonts count="3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60"/>
      <color theme="0"/>
      <name val="Calibri"/>
      <family val="2"/>
      <scheme val="minor"/>
    </font>
    <font>
      <b/>
      <sz val="10"/>
      <color theme="7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0"/>
      <name val="Calibri (Hoofdtekst)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8E5"/>
        <bgColor indexed="64"/>
      </patternFill>
    </fill>
    <fill>
      <patternFill patternType="solid">
        <fgColor rgb="FFE1F7FF"/>
        <bgColor indexed="64"/>
      </patternFill>
    </fill>
    <fill>
      <patternFill patternType="solid">
        <fgColor rgb="FFF1E8F8"/>
        <bgColor indexed="64"/>
      </patternFill>
    </fill>
    <fill>
      <patternFill patternType="solid">
        <fgColor rgb="FFFFE7FF"/>
        <bgColor indexed="64"/>
      </patternFill>
    </fill>
  </fills>
  <borders count="5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ashed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ck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/>
      <top/>
      <bottom/>
      <diagonal/>
    </border>
  </borders>
  <cellStyleXfs count="1">
    <xf numFmtId="0" fontId="0" fillId="0" borderId="0"/>
  </cellStyleXfs>
  <cellXfs count="312">
    <xf numFmtId="0" fontId="0" fillId="0" borderId="0" xfId="0"/>
    <xf numFmtId="164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66" fontId="0" fillId="3" borderId="1" xfId="0" applyNumberFormat="1" applyFill="1" applyBorder="1" applyAlignment="1" applyProtection="1">
      <alignment horizontal="center" vertical="center"/>
      <protection locked="0"/>
    </xf>
    <xf numFmtId="22" fontId="0" fillId="0" borderId="0" xfId="0" applyNumberFormat="1"/>
    <xf numFmtId="22" fontId="11" fillId="0" borderId="8" xfId="0" applyNumberFormat="1" applyFont="1" applyBorder="1"/>
    <xf numFmtId="0" fontId="6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2" fontId="11" fillId="0" borderId="0" xfId="0" applyNumberFormat="1" applyFont="1"/>
    <xf numFmtId="0" fontId="6" fillId="3" borderId="22" xfId="0" applyFont="1" applyFill="1" applyBorder="1" applyAlignment="1" applyProtection="1">
      <alignment horizontal="center" vertical="center"/>
      <protection locked="0"/>
    </xf>
    <xf numFmtId="164" fontId="0" fillId="3" borderId="24" xfId="0" applyNumberFormat="1" applyFill="1" applyBorder="1" applyAlignment="1" applyProtection="1">
      <alignment horizontal="center" vertical="center"/>
      <protection locked="0"/>
    </xf>
    <xf numFmtId="0" fontId="13" fillId="0" borderId="0" xfId="0" applyFont="1"/>
    <xf numFmtId="10" fontId="0" fillId="3" borderId="23" xfId="0" applyNumberForma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2" fillId="2" borderId="0" xfId="0" applyFont="1" applyFill="1" applyAlignment="1">
      <alignment vertical="center"/>
    </xf>
    <xf numFmtId="0" fontId="2" fillId="2" borderId="0" xfId="0" applyFont="1" applyFill="1"/>
    <xf numFmtId="22" fontId="0" fillId="2" borderId="0" xfId="0" applyNumberFormat="1" applyFill="1"/>
    <xf numFmtId="0" fontId="6" fillId="2" borderId="0" xfId="0" applyFont="1" applyFill="1" applyAlignment="1">
      <alignment horizontal="center" vertical="center"/>
    </xf>
    <xf numFmtId="0" fontId="0" fillId="2" borderId="2" xfId="0" applyFill="1" applyBorder="1"/>
    <xf numFmtId="0" fontId="7" fillId="2" borderId="11" xfId="0" applyFont="1" applyFill="1" applyBorder="1"/>
    <xf numFmtId="22" fontId="11" fillId="2" borderId="12" xfId="0" applyNumberFormat="1" applyFont="1" applyFill="1" applyBorder="1"/>
    <xf numFmtId="0" fontId="0" fillId="2" borderId="13" xfId="0" applyFill="1" applyBorder="1"/>
    <xf numFmtId="0" fontId="0" fillId="2" borderId="0" xfId="0" applyFill="1"/>
    <xf numFmtId="0" fontId="0" fillId="2" borderId="6" xfId="0" applyFill="1" applyBorder="1"/>
    <xf numFmtId="0" fontId="6" fillId="2" borderId="6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165" fontId="0" fillId="2" borderId="0" xfId="0" applyNumberFormat="1" applyFill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5" fontId="0" fillId="2" borderId="14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5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4" xfId="0" applyFill="1" applyBorder="1"/>
    <xf numFmtId="0" fontId="2" fillId="2" borderId="3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3" xfId="0" applyFont="1" applyFill="1" applyBorder="1"/>
    <xf numFmtId="164" fontId="4" fillId="2" borderId="0" xfId="0" applyNumberFormat="1" applyFont="1" applyFill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5" xfId="0" applyFill="1" applyBorder="1"/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/>
    <xf numFmtId="0" fontId="0" fillId="2" borderId="19" xfId="0" applyFill="1" applyBorder="1"/>
    <xf numFmtId="164" fontId="0" fillId="0" borderId="0" xfId="0" applyNumberFormat="1"/>
    <xf numFmtId="167" fontId="0" fillId="3" borderId="23" xfId="0" applyNumberFormat="1" applyFill="1" applyBorder="1" applyAlignment="1" applyProtection="1">
      <alignment horizontal="center" vertical="center"/>
      <protection locked="0"/>
    </xf>
    <xf numFmtId="167" fontId="0" fillId="3" borderId="1" xfId="0" applyNumberFormat="1" applyFill="1" applyBorder="1" applyAlignment="1" applyProtection="1">
      <alignment horizontal="center" vertical="center"/>
      <protection locked="0"/>
    </xf>
    <xf numFmtId="167" fontId="0" fillId="2" borderId="4" xfId="0" applyNumberFormat="1" applyFill="1" applyBorder="1" applyAlignment="1">
      <alignment horizontal="center" vertical="center"/>
    </xf>
    <xf numFmtId="167" fontId="0" fillId="2" borderId="7" xfId="0" applyNumberFormat="1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22" fontId="15" fillId="2" borderId="0" xfId="0" applyNumberFormat="1" applyFont="1" applyFill="1"/>
    <xf numFmtId="0" fontId="15" fillId="2" borderId="0" xfId="0" applyFont="1" applyFill="1"/>
    <xf numFmtId="170" fontId="0" fillId="3" borderId="1" xfId="0" applyNumberFormat="1" applyFill="1" applyBorder="1" applyAlignment="1" applyProtection="1">
      <alignment horizontal="center" vertical="center"/>
      <protection locked="0"/>
    </xf>
    <xf numFmtId="169" fontId="0" fillId="3" borderId="1" xfId="0" applyNumberFormat="1" applyFill="1" applyBorder="1" applyAlignment="1" applyProtection="1">
      <alignment horizontal="center" vertical="center"/>
      <protection locked="0"/>
    </xf>
    <xf numFmtId="9" fontId="0" fillId="3" borderId="26" xfId="0" applyNumberForma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/>
    </xf>
    <xf numFmtId="164" fontId="0" fillId="2" borderId="0" xfId="0" applyNumberFormat="1" applyFill="1" applyAlignment="1">
      <alignment horizontal="right" vertical="center"/>
    </xf>
    <xf numFmtId="169" fontId="2" fillId="2" borderId="0" xfId="0" applyNumberFormat="1" applyFont="1" applyFill="1" applyAlignment="1">
      <alignment horizontal="left" vertical="center"/>
    </xf>
    <xf numFmtId="169" fontId="2" fillId="2" borderId="0" xfId="0" applyNumberFormat="1" applyFont="1" applyFill="1" applyAlignment="1">
      <alignment vertical="center"/>
    </xf>
    <xf numFmtId="164" fontId="16" fillId="2" borderId="0" xfId="0" applyNumberFormat="1" applyFont="1" applyFill="1" applyAlignment="1">
      <alignment horizontal="right"/>
    </xf>
    <xf numFmtId="164" fontId="4" fillId="2" borderId="4" xfId="0" applyNumberFormat="1" applyFont="1" applyFill="1" applyBorder="1" applyAlignment="1">
      <alignment horizontal="left" vertical="center"/>
    </xf>
    <xf numFmtId="0" fontId="2" fillId="2" borderId="18" xfId="0" applyFont="1" applyFill="1" applyBorder="1"/>
    <xf numFmtId="0" fontId="2" fillId="2" borderId="18" xfId="0" applyFont="1" applyFill="1" applyBorder="1" applyAlignment="1">
      <alignment horizontal="left" vertical="center"/>
    </xf>
    <xf numFmtId="164" fontId="13" fillId="2" borderId="3" xfId="0" applyNumberFormat="1" applyFont="1" applyFill="1" applyBorder="1"/>
    <xf numFmtId="164" fontId="13" fillId="2" borderId="2" xfId="0" applyNumberFormat="1" applyFont="1" applyFill="1" applyBorder="1"/>
    <xf numFmtId="164" fontId="17" fillId="2" borderId="0" xfId="0" applyNumberFormat="1" applyFont="1" applyFill="1" applyAlignment="1">
      <alignment vertical="center"/>
    </xf>
    <xf numFmtId="9" fontId="0" fillId="2" borderId="0" xfId="0" applyNumberFormat="1" applyFill="1" applyAlignment="1" applyProtection="1">
      <alignment horizontal="center"/>
      <protection locked="0"/>
    </xf>
    <xf numFmtId="169" fontId="2" fillId="2" borderId="14" xfId="0" applyNumberFormat="1" applyFont="1" applyFill="1" applyBorder="1" applyAlignment="1">
      <alignment vertical="center"/>
    </xf>
    <xf numFmtId="164" fontId="4" fillId="2" borderId="14" xfId="0" applyNumberFormat="1" applyFont="1" applyFill="1" applyBorder="1" applyAlignment="1">
      <alignment horizontal="left" vertical="center"/>
    </xf>
    <xf numFmtId="169" fontId="4" fillId="2" borderId="14" xfId="0" applyNumberFormat="1" applyFont="1" applyFill="1" applyBorder="1" applyAlignment="1">
      <alignment horizontal="left" vertical="center"/>
    </xf>
    <xf numFmtId="0" fontId="0" fillId="2" borderId="17" xfId="0" applyFill="1" applyBorder="1" applyAlignment="1">
      <alignment horizontal="right" vertical="center"/>
    </xf>
    <xf numFmtId="0" fontId="2" fillId="2" borderId="19" xfId="0" applyFont="1" applyFill="1" applyBorder="1"/>
    <xf numFmtId="167" fontId="0" fillId="3" borderId="24" xfId="0" applyNumberFormat="1" applyFill="1" applyBorder="1" applyAlignment="1" applyProtection="1">
      <alignment horizontal="center" vertical="center"/>
      <protection locked="0"/>
    </xf>
    <xf numFmtId="169" fontId="2" fillId="2" borderId="28" xfId="0" applyNumberFormat="1" applyFont="1" applyFill="1" applyBorder="1" applyAlignment="1">
      <alignment horizontal="center" vertical="center"/>
    </xf>
    <xf numFmtId="10" fontId="2" fillId="2" borderId="28" xfId="0" applyNumberFormat="1" applyFont="1" applyFill="1" applyBorder="1" applyAlignment="1">
      <alignment horizontal="center" vertical="center"/>
    </xf>
    <xf numFmtId="171" fontId="0" fillId="2" borderId="30" xfId="0" applyNumberFormat="1" applyFill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left"/>
    </xf>
    <xf numFmtId="164" fontId="2" fillId="2" borderId="4" xfId="0" quotePrefix="1" applyNumberFormat="1" applyFont="1" applyFill="1" applyBorder="1" applyAlignment="1">
      <alignment horizontal="left"/>
    </xf>
    <xf numFmtId="10" fontId="2" fillId="2" borderId="4" xfId="0" quotePrefix="1" applyNumberFormat="1" applyFont="1" applyFill="1" applyBorder="1" applyAlignment="1">
      <alignment horizontal="left"/>
    </xf>
    <xf numFmtId="166" fontId="2" fillId="2" borderId="7" xfId="0" quotePrefix="1" applyNumberFormat="1" applyFont="1" applyFill="1" applyBorder="1" applyAlignment="1">
      <alignment horizontal="left"/>
    </xf>
    <xf numFmtId="3" fontId="2" fillId="2" borderId="4" xfId="0" applyNumberFormat="1" applyFont="1" applyFill="1" applyBorder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left" vertical="center"/>
    </xf>
    <xf numFmtId="10" fontId="2" fillId="2" borderId="4" xfId="0" quotePrefix="1" applyNumberFormat="1" applyFont="1" applyFill="1" applyBorder="1" applyAlignment="1">
      <alignment horizontal="left" vertical="center"/>
    </xf>
    <xf numFmtId="166" fontId="2" fillId="2" borderId="7" xfId="0" quotePrefix="1" applyNumberFormat="1" applyFont="1" applyFill="1" applyBorder="1" applyAlignment="1">
      <alignment horizontal="left" vertical="center"/>
    </xf>
    <xf numFmtId="164" fontId="5" fillId="2" borderId="7" xfId="0" applyNumberFormat="1" applyFont="1" applyFill="1" applyBorder="1" applyAlignment="1">
      <alignment horizontal="left" vertical="center"/>
    </xf>
    <xf numFmtId="167" fontId="5" fillId="2" borderId="7" xfId="0" applyNumberFormat="1" applyFont="1" applyFill="1" applyBorder="1" applyAlignment="1">
      <alignment horizontal="left" vertical="center"/>
    </xf>
    <xf numFmtId="167" fontId="2" fillId="2" borderId="4" xfId="0" quotePrefix="1" applyNumberFormat="1" applyFont="1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167" fontId="4" fillId="2" borderId="4" xfId="0" applyNumberFormat="1" applyFont="1" applyFill="1" applyBorder="1" applyAlignment="1">
      <alignment horizontal="left" vertical="center"/>
    </xf>
    <xf numFmtId="164" fontId="14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left" vertical="center"/>
    </xf>
    <xf numFmtId="10" fontId="2" fillId="2" borderId="0" xfId="0" applyNumberFormat="1" applyFont="1" applyFill="1" applyAlignment="1">
      <alignment horizontal="left"/>
    </xf>
    <xf numFmtId="167" fontId="14" fillId="2" borderId="0" xfId="0" applyNumberFormat="1" applyFont="1" applyFill="1" applyAlignment="1">
      <alignment horizontal="left" vertical="center"/>
    </xf>
    <xf numFmtId="4" fontId="0" fillId="3" borderId="1" xfId="0" applyNumberFormat="1" applyFill="1" applyBorder="1" applyAlignment="1" applyProtection="1">
      <alignment horizontal="center" vertical="center"/>
      <protection locked="0"/>
    </xf>
    <xf numFmtId="172" fontId="0" fillId="3" borderId="1" xfId="0" applyNumberFormat="1" applyFill="1" applyBorder="1" applyAlignment="1" applyProtection="1">
      <alignment horizontal="center" vertical="center"/>
      <protection locked="0"/>
    </xf>
    <xf numFmtId="172" fontId="0" fillId="2" borderId="4" xfId="0" applyNumberFormat="1" applyFill="1" applyBorder="1" applyAlignment="1">
      <alignment horizontal="center" vertical="center"/>
    </xf>
    <xf numFmtId="172" fontId="0" fillId="2" borderId="7" xfId="0" applyNumberFormat="1" applyFill="1" applyBorder="1" applyAlignment="1">
      <alignment horizontal="center" vertical="center"/>
    </xf>
    <xf numFmtId="172" fontId="0" fillId="3" borderId="34" xfId="0" applyNumberFormat="1" applyFill="1" applyBorder="1" applyAlignment="1" applyProtection="1">
      <alignment horizontal="center" vertical="center"/>
      <protection locked="0"/>
    </xf>
    <xf numFmtId="172" fontId="0" fillId="3" borderId="24" xfId="0" applyNumberFormat="1" applyFill="1" applyBorder="1" applyAlignment="1" applyProtection="1">
      <alignment horizontal="center" vertical="center"/>
      <protection locked="0"/>
    </xf>
    <xf numFmtId="172" fontId="4" fillId="2" borderId="14" xfId="0" applyNumberFormat="1" applyFont="1" applyFill="1" applyBorder="1" applyAlignment="1">
      <alignment horizontal="left" vertical="center"/>
    </xf>
    <xf numFmtId="172" fontId="14" fillId="2" borderId="0" xfId="0" applyNumberFormat="1" applyFont="1" applyFill="1" applyAlignment="1">
      <alignment horizontal="left" vertical="center"/>
    </xf>
    <xf numFmtId="172" fontId="4" fillId="2" borderId="4" xfId="0" applyNumberFormat="1" applyFont="1" applyFill="1" applyBorder="1" applyAlignment="1">
      <alignment horizontal="left" vertical="center"/>
    </xf>
    <xf numFmtId="172" fontId="5" fillId="2" borderId="7" xfId="0" applyNumberFormat="1" applyFont="1" applyFill="1" applyBorder="1" applyAlignment="1">
      <alignment horizontal="left" vertical="center"/>
    </xf>
    <xf numFmtId="172" fontId="2" fillId="2" borderId="4" xfId="0" quotePrefix="1" applyNumberFormat="1" applyFont="1" applyFill="1" applyBorder="1" applyAlignment="1">
      <alignment horizontal="left" vertical="center"/>
    </xf>
    <xf numFmtId="172" fontId="2" fillId="2" borderId="4" xfId="0" quotePrefix="1" applyNumberFormat="1" applyFont="1" applyFill="1" applyBorder="1" applyAlignment="1">
      <alignment horizontal="left"/>
    </xf>
    <xf numFmtId="173" fontId="0" fillId="3" borderId="1" xfId="0" applyNumberFormat="1" applyFill="1" applyBorder="1" applyAlignment="1" applyProtection="1">
      <alignment horizontal="center" vertical="center"/>
      <protection locked="0"/>
    </xf>
    <xf numFmtId="170" fontId="0" fillId="3" borderId="28" xfId="0" applyNumberFormat="1" applyFill="1" applyBorder="1" applyAlignment="1" applyProtection="1">
      <alignment horizontal="center" vertical="center"/>
      <protection locked="0"/>
    </xf>
    <xf numFmtId="164" fontId="0" fillId="3" borderId="28" xfId="0" applyNumberFormat="1" applyFill="1" applyBorder="1" applyAlignment="1" applyProtection="1">
      <alignment horizontal="center" vertical="center"/>
      <protection locked="0"/>
    </xf>
    <xf numFmtId="167" fontId="0" fillId="3" borderId="28" xfId="0" applyNumberFormat="1" applyFill="1" applyBorder="1" applyAlignment="1" applyProtection="1">
      <alignment horizontal="center" vertical="center"/>
      <protection locked="0"/>
    </xf>
    <xf numFmtId="164" fontId="2" fillId="2" borderId="27" xfId="0" applyNumberFormat="1" applyFont="1" applyFill="1" applyBorder="1" applyAlignment="1">
      <alignment horizontal="center" vertical="center"/>
    </xf>
    <xf numFmtId="169" fontId="2" fillId="2" borderId="29" xfId="0" applyNumberFormat="1" applyFont="1" applyFill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0" fillId="3" borderId="37" xfId="0" applyFill="1" applyBorder="1" applyAlignment="1" applyProtection="1">
      <alignment wrapText="1"/>
      <protection locked="0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left" vertical="center"/>
    </xf>
    <xf numFmtId="172" fontId="2" fillId="2" borderId="0" xfId="0" applyNumberFormat="1" applyFont="1" applyFill="1" applyAlignment="1">
      <alignment horizontal="left" vertical="center"/>
    </xf>
    <xf numFmtId="4" fontId="0" fillId="3" borderId="28" xfId="0" applyNumberFormat="1" applyFill="1" applyBorder="1" applyAlignment="1" applyProtection="1">
      <alignment horizontal="center" vertical="center"/>
      <protection locked="0"/>
    </xf>
    <xf numFmtId="168" fontId="0" fillId="2" borderId="0" xfId="0" applyNumberFormat="1" applyFill="1" applyAlignment="1">
      <alignment horizontal="right" vertical="center"/>
    </xf>
    <xf numFmtId="175" fontId="0" fillId="3" borderId="1" xfId="0" applyNumberFormat="1" applyFill="1" applyBorder="1" applyAlignment="1" applyProtection="1">
      <alignment horizontal="center" vertical="center"/>
      <protection locked="0"/>
    </xf>
    <xf numFmtId="3" fontId="0" fillId="3" borderId="1" xfId="0" applyNumberFormat="1" applyFill="1" applyBorder="1" applyAlignment="1" applyProtection="1">
      <alignment horizontal="center" vertical="center"/>
      <protection locked="0"/>
    </xf>
    <xf numFmtId="4" fontId="0" fillId="3" borderId="29" xfId="0" applyNumberFormat="1" applyFill="1" applyBorder="1" applyAlignment="1" applyProtection="1">
      <alignment horizontal="center" vertical="center"/>
      <protection locked="0"/>
    </xf>
    <xf numFmtId="169" fontId="0" fillId="3" borderId="28" xfId="0" applyNumberFormat="1" applyFill="1" applyBorder="1" applyAlignment="1" applyProtection="1">
      <alignment horizontal="center" vertical="center"/>
      <protection locked="0"/>
    </xf>
    <xf numFmtId="0" fontId="0" fillId="3" borderId="41" xfId="0" applyFill="1" applyBorder="1"/>
    <xf numFmtId="0" fontId="0" fillId="3" borderId="40" xfId="0" applyFill="1" applyBorder="1"/>
    <xf numFmtId="0" fontId="0" fillId="3" borderId="42" xfId="0" applyFill="1" applyBorder="1"/>
    <xf numFmtId="0" fontId="0" fillId="3" borderId="6" xfId="0" applyFill="1" applyBorder="1"/>
    <xf numFmtId="0" fontId="0" fillId="3" borderId="9" xfId="0" applyFill="1" applyBorder="1"/>
    <xf numFmtId="0" fontId="2" fillId="2" borderId="0" xfId="0" applyFont="1" applyFill="1" applyAlignment="1">
      <alignment horizontal="center" vertical="center" wrapText="1"/>
    </xf>
    <xf numFmtId="0" fontId="0" fillId="2" borderId="43" xfId="0" applyFill="1" applyBorder="1" applyAlignment="1">
      <alignment horizontal="left" vertical="center"/>
    </xf>
    <xf numFmtId="0" fontId="0" fillId="2" borderId="44" xfId="0" applyFill="1" applyBorder="1" applyAlignment="1">
      <alignment horizontal="left" vertical="center"/>
    </xf>
    <xf numFmtId="9" fontId="0" fillId="2" borderId="43" xfId="0" applyNumberFormat="1" applyFill="1" applyBorder="1" applyAlignment="1">
      <alignment horizontal="left" vertical="center"/>
    </xf>
    <xf numFmtId="9" fontId="0" fillId="2" borderId="44" xfId="0" applyNumberFormat="1" applyFill="1" applyBorder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21" fillId="2" borderId="0" xfId="0" applyFont="1" applyFill="1"/>
    <xf numFmtId="0" fontId="17" fillId="6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21" fillId="0" borderId="0" xfId="0" applyFont="1"/>
    <xf numFmtId="0" fontId="0" fillId="6" borderId="0" xfId="0" applyFill="1"/>
    <xf numFmtId="0" fontId="2" fillId="2" borderId="0" xfId="0" applyFont="1" applyFill="1" applyAlignment="1">
      <alignment horizontal="center"/>
    </xf>
    <xf numFmtId="0" fontId="25" fillId="2" borderId="3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0" fillId="3" borderId="0" xfId="0" applyFill="1"/>
    <xf numFmtId="0" fontId="25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4" fillId="3" borderId="1" xfId="0" applyFont="1" applyFill="1" applyBorder="1" applyAlignment="1" applyProtection="1">
      <alignment horizontal="center" vertical="center"/>
      <protection locked="0"/>
    </xf>
    <xf numFmtId="0" fontId="17" fillId="6" borderId="0" xfId="0" applyFont="1" applyFill="1" applyAlignment="1">
      <alignment horizontal="center" vertical="center"/>
    </xf>
    <xf numFmtId="164" fontId="0" fillId="3" borderId="35" xfId="0" applyNumberFormat="1" applyFill="1" applyBorder="1" applyAlignment="1" applyProtection="1">
      <alignment horizontal="center" vertical="center"/>
      <protection locked="0"/>
    </xf>
    <xf numFmtId="164" fontId="0" fillId="3" borderId="27" xfId="0" applyNumberFormat="1" applyFill="1" applyBorder="1" applyAlignment="1" applyProtection="1">
      <alignment horizontal="center" vertical="center"/>
      <protection locked="0"/>
    </xf>
    <xf numFmtId="169" fontId="0" fillId="3" borderId="47" xfId="0" applyNumberFormat="1" applyFill="1" applyBorder="1" applyAlignment="1" applyProtection="1">
      <alignment horizontal="center" vertical="center"/>
      <protection locked="0"/>
    </xf>
    <xf numFmtId="174" fontId="0" fillId="3" borderId="29" xfId="0" applyNumberFormat="1" applyFill="1" applyBorder="1" applyAlignment="1" applyProtection="1">
      <alignment horizontal="center" vertical="center"/>
      <protection locked="0"/>
    </xf>
    <xf numFmtId="164" fontId="0" fillId="3" borderId="45" xfId="0" applyNumberFormat="1" applyFill="1" applyBorder="1" applyAlignment="1" applyProtection="1">
      <alignment horizontal="center" vertical="center"/>
      <protection locked="0"/>
    </xf>
    <xf numFmtId="164" fontId="0" fillId="3" borderId="29" xfId="0" applyNumberFormat="1" applyFill="1" applyBorder="1" applyAlignment="1" applyProtection="1">
      <alignment horizontal="center" vertical="center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2" borderId="48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27" fillId="12" borderId="53" xfId="0" applyFont="1" applyFill="1" applyBorder="1" applyAlignment="1">
      <alignment horizontal="center" vertical="center"/>
    </xf>
    <xf numFmtId="0" fontId="0" fillId="2" borderId="41" xfId="0" applyFill="1" applyBorder="1"/>
    <xf numFmtId="9" fontId="0" fillId="2" borderId="0" xfId="0" applyNumberFormat="1" applyFill="1" applyAlignment="1">
      <alignment horizontal="left" vertical="center"/>
    </xf>
    <xf numFmtId="0" fontId="0" fillId="3" borderId="7" xfId="0" applyFill="1" applyBorder="1"/>
    <xf numFmtId="0" fontId="0" fillId="2" borderId="4" xfId="0" applyFill="1" applyBorder="1" applyAlignment="1">
      <alignment horizontal="left" vertical="center"/>
    </xf>
    <xf numFmtId="9" fontId="0" fillId="2" borderId="4" xfId="0" applyNumberFormat="1" applyFill="1" applyBorder="1" applyAlignment="1">
      <alignment horizontal="left" vertical="center"/>
    </xf>
    <xf numFmtId="165" fontId="6" fillId="3" borderId="1" xfId="0" applyNumberFormat="1" applyFont="1" applyFill="1" applyBorder="1" applyAlignment="1" applyProtection="1">
      <alignment horizontal="center" vertical="center"/>
      <protection locked="0"/>
    </xf>
    <xf numFmtId="9" fontId="0" fillId="2" borderId="54" xfId="0" applyNumberFormat="1" applyFill="1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165" fontId="6" fillId="2" borderId="41" xfId="0" applyNumberFormat="1" applyFont="1" applyFill="1" applyBorder="1" applyAlignment="1">
      <alignment vertical="center"/>
    </xf>
    <xf numFmtId="170" fontId="0" fillId="2" borderId="1" xfId="0" applyNumberFormat="1" applyFill="1" applyBorder="1" applyAlignment="1">
      <alignment horizontal="center" vertical="center"/>
    </xf>
    <xf numFmtId="169" fontId="0" fillId="2" borderId="3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70" fontId="0" fillId="3" borderId="1" xfId="0" applyNumberFormat="1" applyFill="1" applyBorder="1" applyAlignment="1" applyProtection="1">
      <alignment vertical="center"/>
      <protection locked="0"/>
    </xf>
    <xf numFmtId="0" fontId="8" fillId="2" borderId="54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4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70" fontId="0" fillId="2" borderId="0" xfId="0" applyNumberForma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9" fontId="0" fillId="2" borderId="0" xfId="0" applyNumberFormat="1" applyFill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right" vertical="center"/>
    </xf>
    <xf numFmtId="164" fontId="0" fillId="2" borderId="0" xfId="0" applyNumberFormat="1" applyFill="1" applyAlignment="1">
      <alignment horizontal="center" vertical="center"/>
    </xf>
    <xf numFmtId="165" fontId="6" fillId="2" borderId="4" xfId="0" applyNumberFormat="1" applyFont="1" applyFill="1" applyBorder="1" applyAlignment="1">
      <alignment vertical="center"/>
    </xf>
    <xf numFmtId="0" fontId="28" fillId="2" borderId="8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 applyProtection="1">
      <alignment vertical="center"/>
      <protection locked="0"/>
    </xf>
    <xf numFmtId="9" fontId="24" fillId="3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right" vertical="center" wrapText="1"/>
    </xf>
    <xf numFmtId="165" fontId="6" fillId="2" borderId="0" xfId="0" applyNumberFormat="1" applyFont="1" applyFill="1" applyAlignment="1">
      <alignment vertical="center"/>
    </xf>
    <xf numFmtId="0" fontId="0" fillId="7" borderId="40" xfId="0" applyFill="1" applyBorder="1"/>
    <xf numFmtId="0" fontId="0" fillId="7" borderId="42" xfId="0" applyFill="1" applyBorder="1"/>
    <xf numFmtId="0" fontId="0" fillId="7" borderId="42" xfId="0" applyFill="1" applyBorder="1" applyAlignment="1">
      <alignment horizontal="center" vertical="center"/>
    </xf>
    <xf numFmtId="0" fontId="0" fillId="7" borderId="7" xfId="0" applyFill="1" applyBorder="1"/>
    <xf numFmtId="0" fontId="0" fillId="7" borderId="9" xfId="0" applyFill="1" applyBorder="1"/>
    <xf numFmtId="0" fontId="0" fillId="7" borderId="41" xfId="0" applyFill="1" applyBorder="1"/>
    <xf numFmtId="170" fontId="1" fillId="3" borderId="1" xfId="0" applyNumberFormat="1" applyFont="1" applyFill="1" applyBorder="1" applyAlignment="1" applyProtection="1">
      <alignment vertical="center"/>
      <protection locked="0"/>
    </xf>
    <xf numFmtId="164" fontId="29" fillId="2" borderId="0" xfId="0" applyNumberFormat="1" applyFont="1" applyFill="1" applyAlignment="1">
      <alignment horizontal="left" vertical="center" wrapText="1"/>
    </xf>
    <xf numFmtId="164" fontId="29" fillId="2" borderId="0" xfId="0" applyNumberFormat="1" applyFont="1" applyFill="1" applyAlignment="1">
      <alignment horizontal="left" vertical="center"/>
    </xf>
    <xf numFmtId="170" fontId="29" fillId="2" borderId="0" xfId="0" applyNumberFormat="1" applyFont="1" applyFill="1" applyAlignment="1">
      <alignment horizontal="left" vertical="center" wrapText="1"/>
    </xf>
    <xf numFmtId="170" fontId="29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center" vertical="center"/>
    </xf>
    <xf numFmtId="164" fontId="1" fillId="2" borderId="42" xfId="0" applyNumberFormat="1" applyFont="1" applyFill="1" applyBorder="1" applyAlignment="1">
      <alignment vertical="center"/>
    </xf>
    <xf numFmtId="0" fontId="22" fillId="6" borderId="0" xfId="0" applyFont="1" applyFill="1" applyAlignment="1">
      <alignment horizontal="center" vertical="top"/>
    </xf>
    <xf numFmtId="0" fontId="17" fillId="6" borderId="0" xfId="0" applyFont="1" applyFill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5" borderId="9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4" borderId="9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3" borderId="2" xfId="0" applyFill="1" applyBorder="1" applyAlignment="1" applyProtection="1">
      <alignment horizontal="left" vertical="top"/>
      <protection locked="0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9" xfId="0" applyFill="1" applyBorder="1" applyAlignment="1" applyProtection="1">
      <alignment horizontal="left" vertical="top"/>
      <protection locked="0"/>
    </xf>
    <xf numFmtId="0" fontId="0" fillId="3" borderId="3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4" xfId="0" applyFill="1" applyBorder="1" applyAlignment="1" applyProtection="1">
      <alignment horizontal="left" vertical="top"/>
      <protection locked="0"/>
    </xf>
    <xf numFmtId="0" fontId="0" fillId="3" borderId="5" xfId="0" applyFill="1" applyBorder="1" applyAlignment="1" applyProtection="1">
      <alignment horizontal="left" vertical="top"/>
      <protection locked="0"/>
    </xf>
    <xf numFmtId="0" fontId="0" fillId="3" borderId="6" xfId="0" applyFill="1" applyBorder="1" applyAlignment="1" applyProtection="1">
      <alignment horizontal="left" vertical="top"/>
      <protection locked="0"/>
    </xf>
    <xf numFmtId="0" fontId="0" fillId="3" borderId="7" xfId="0" applyFill="1" applyBorder="1" applyAlignment="1" applyProtection="1">
      <alignment horizontal="left" vertical="top"/>
      <protection locked="0"/>
    </xf>
    <xf numFmtId="0" fontId="8" fillId="2" borderId="1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8" fontId="0" fillId="2" borderId="3" xfId="0" applyNumberFormat="1" applyFill="1" applyBorder="1" applyAlignment="1">
      <alignment horizontal="right" vertical="center"/>
    </xf>
    <xf numFmtId="168" fontId="0" fillId="2" borderId="0" xfId="0" applyNumberFormat="1" applyFill="1" applyAlignment="1">
      <alignment horizontal="right" vertical="center"/>
    </xf>
    <xf numFmtId="164" fontId="0" fillId="2" borderId="3" xfId="0" applyNumberFormat="1" applyFill="1" applyBorder="1" applyAlignment="1">
      <alignment horizontal="right" vertical="center"/>
    </xf>
    <xf numFmtId="164" fontId="0" fillId="2" borderId="0" xfId="0" applyNumberFormat="1" applyFill="1" applyAlignment="1">
      <alignment horizontal="right" vertical="center"/>
    </xf>
    <xf numFmtId="0" fontId="0" fillId="2" borderId="17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2" borderId="4" xfId="0" applyFill="1" applyBorder="1" applyAlignment="1">
      <alignment horizontal="right" vertical="center"/>
    </xf>
    <xf numFmtId="0" fontId="6" fillId="3" borderId="40" xfId="0" applyFont="1" applyFill="1" applyBorder="1" applyAlignment="1" applyProtection="1">
      <alignment horizontal="center" vertical="center"/>
      <protection locked="0"/>
    </xf>
    <xf numFmtId="0" fontId="6" fillId="3" borderId="4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right" vertical="center"/>
    </xf>
    <xf numFmtId="0" fontId="28" fillId="7" borderId="40" xfId="0" applyFont="1" applyFill="1" applyBorder="1" applyAlignment="1">
      <alignment horizontal="center" vertical="center"/>
    </xf>
    <xf numFmtId="0" fontId="28" fillId="7" borderId="42" xfId="0" applyFont="1" applyFill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/>
    </xf>
    <xf numFmtId="0" fontId="28" fillId="3" borderId="42" xfId="0" applyFont="1" applyFill="1" applyBorder="1" applyAlignment="1">
      <alignment horizontal="center" vertical="center"/>
    </xf>
    <xf numFmtId="0" fontId="27" fillId="11" borderId="52" xfId="0" applyFont="1" applyFill="1" applyBorder="1" applyAlignment="1">
      <alignment horizontal="center" vertical="center"/>
    </xf>
    <xf numFmtId="0" fontId="27" fillId="11" borderId="11" xfId="0" applyFont="1" applyFill="1" applyBorder="1" applyAlignment="1">
      <alignment horizontal="center" vertical="center"/>
    </xf>
    <xf numFmtId="0" fontId="26" fillId="10" borderId="25" xfId="0" applyFont="1" applyFill="1" applyBorder="1" applyAlignment="1">
      <alignment horizontal="center" vertical="center"/>
    </xf>
    <xf numFmtId="0" fontId="26" fillId="10" borderId="11" xfId="0" applyFont="1" applyFill="1" applyBorder="1" applyAlignment="1">
      <alignment horizontal="center" vertical="center"/>
    </xf>
    <xf numFmtId="0" fontId="26" fillId="10" borderId="12" xfId="0" applyFont="1" applyFill="1" applyBorder="1" applyAlignment="1">
      <alignment horizontal="center" vertical="center"/>
    </xf>
    <xf numFmtId="0" fontId="26" fillId="9" borderId="25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26" fillId="9" borderId="12" xfId="0" applyFont="1" applyFill="1" applyBorder="1" applyAlignment="1">
      <alignment horizontal="center" vertical="center"/>
    </xf>
    <xf numFmtId="0" fontId="26" fillId="7" borderId="25" xfId="0" applyFont="1" applyFill="1" applyBorder="1" applyAlignment="1">
      <alignment horizontal="center" vertical="center"/>
    </xf>
    <xf numFmtId="0" fontId="26" fillId="7" borderId="12" xfId="0" applyFont="1" applyFill="1" applyBorder="1" applyAlignment="1">
      <alignment horizontal="center" vertical="center"/>
    </xf>
    <xf numFmtId="0" fontId="27" fillId="8" borderId="25" xfId="0" applyFont="1" applyFill="1" applyBorder="1" applyAlignment="1">
      <alignment horizontal="center" vertical="center"/>
    </xf>
    <xf numFmtId="0" fontId="27" fillId="8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4" fillId="2" borderId="0" xfId="0" applyFont="1" applyFill="1" applyAlignment="1">
      <alignment horizontal="left" vertical="center"/>
    </xf>
    <xf numFmtId="176" fontId="0" fillId="3" borderId="0" xfId="0" applyNumberFormat="1" applyFill="1" applyAlignment="1" applyProtection="1">
      <alignment horizontal="center" vertical="center"/>
      <protection locked="0"/>
    </xf>
    <xf numFmtId="0" fontId="24" fillId="2" borderId="4" xfId="0" applyFont="1" applyFill="1" applyBorder="1" applyAlignment="1">
      <alignment horizontal="left" vertical="center"/>
    </xf>
    <xf numFmtId="176" fontId="0" fillId="2" borderId="0" xfId="0" applyNumberFormat="1" applyFill="1" applyAlignment="1">
      <alignment horizontal="center" vertical="center"/>
    </xf>
    <xf numFmtId="0" fontId="26" fillId="2" borderId="0" xfId="0" applyFont="1" applyFill="1" applyAlignment="1">
      <alignment horizontal="left" vertical="center"/>
    </xf>
  </cellXfs>
  <cellStyles count="1">
    <cellStyle name="Standaard" xfId="0" builtinId="0"/>
  </cellStyles>
  <dxfs count="512"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rgb="FF92D05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ont>
        <color rgb="FF92D05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color rgb="FF92D050"/>
      </font>
    </dxf>
    <dxf>
      <font>
        <color rgb="FFFF0000"/>
      </font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fgColor indexed="64"/>
          <bgColor theme="3" tint="0.79998168889431442"/>
        </patternFill>
      </fill>
      <border diagonalUp="0" diagonalDown="0">
        <left style="thick">
          <color auto="1"/>
        </left>
        <right/>
        <top style="dashed">
          <color auto="1"/>
        </top>
        <bottom style="dashed">
          <color auto="1"/>
        </bottom>
        <vertic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9" formatCode="[$$-409]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/>
        <horizontal/>
      </border>
    </dxf>
    <dxf>
      <numFmt numFmtId="14" formatCode="0.00%"/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</dxf>
    <dxf>
      <numFmt numFmtId="164" formatCode="[$₿]\ #,##0.00000000" x16r2:formatCode16="[$₿-x-xbt2]\ #,##0.00000000"/>
      <fill>
        <patternFill patternType="solid">
          <fgColor indexed="64"/>
          <bgColor theme="0"/>
        </patternFill>
      </fill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ck">
          <color auto="1"/>
        </right>
        <top style="dashed">
          <color auto="1"/>
        </top>
        <bottom style="dashed">
          <color auto="1"/>
        </bottom>
        <vertical/>
        <horizontal/>
      </border>
      <protection locked="0" hidden="0"/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 style="dashed">
          <color auto="1"/>
        </horizontal>
      </border>
      <protection locked="0" hidden="0"/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/>
        <top style="dashed">
          <color auto="1"/>
        </top>
        <bottom style="dashed">
          <color auto="1"/>
        </bottom>
        <vertical/>
        <horizontal/>
      </border>
      <protection locked="0" hidden="0"/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 style="dashed">
          <color auto="1"/>
        </horizontal>
      </border>
      <protection locked="0" hidden="0"/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medium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numFmt numFmtId="169" formatCode="[$$-409]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 style="dashed">
          <color auto="1"/>
        </vertical>
        <horizontal style="dashed">
          <color auto="1"/>
        </horizontal>
      </border>
      <protection locked="0" hidden="0"/>
    </dxf>
    <dxf>
      <numFmt numFmtId="18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dashed">
          <color auto="1"/>
        </left>
        <right style="medium">
          <color auto="1"/>
        </right>
        <top style="dashed">
          <color auto="1"/>
        </top>
        <bottom style="dashed">
          <color auto="1"/>
        </bottom>
        <vertical/>
        <horizontal style="dashed">
          <color auto="1"/>
        </horizontal>
      </border>
      <protection locked="0" hidden="0"/>
    </dxf>
    <dxf>
      <numFmt numFmtId="185" formatCode="_-[$$-409]* #,##0.00_ ;_-[$$-409]* \-#,##0.00\ ;_-[$$-409]* &quot;-&quot;??_ ;_-@_ "/>
      <fill>
        <patternFill patternType="solid">
          <fgColor indexed="64"/>
          <bgColor theme="3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0" hidden="0"/>
    </dxf>
    <dxf>
      <numFmt numFmtId="4" formatCode="#,##0.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0" hidden="0"/>
    </dxf>
    <dxf>
      <numFmt numFmtId="167" formatCode="[$$-409]#,##0.000000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  <horizontal/>
      </border>
      <protection locked="0" hidden="0"/>
    </dxf>
    <dxf>
      <fill>
        <patternFill patternType="solid">
          <fgColor indexed="64"/>
          <bgColor theme="3" tint="0.7999816888943144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3" tint="0.7999816888943144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fill>
        <patternFill patternType="solid">
          <fgColor indexed="64"/>
          <bgColor theme="3" tint="0.79998168889431442"/>
        </patternFill>
      </fill>
      <border diagonalUp="0" diagonalDown="0">
        <left style="medium">
          <color auto="1"/>
        </left>
        <right style="dashed">
          <color auto="1"/>
        </right>
        <top style="dashed">
          <color auto="1"/>
        </top>
        <bottom style="dashed">
          <color auto="1"/>
        </bottom>
        <vertical/>
      </border>
    </dxf>
    <dxf>
      <numFmt numFmtId="174" formatCode="[$$-409]#,##0.0000"/>
      <fill>
        <patternFill patternType="solid">
          <fgColor indexed="64"/>
          <bgColor theme="3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  <protection locked="0" hidden="0"/>
    </dxf>
    <dxf>
      <fill>
        <patternFill patternType="solid">
          <fgColor indexed="64"/>
          <bgColor theme="3" tint="0.79998168889431442"/>
        </patternFill>
      </fill>
      <border diagonalUp="0" diagonalDown="0" outline="0">
        <left style="dashed">
          <color auto="1"/>
        </left>
        <right style="dashed">
          <color auto="1"/>
        </right>
        <top style="dashed">
          <color auto="1"/>
        </top>
        <bottom style="dashed">
          <color auto="1"/>
        </bottom>
      </border>
    </dxf>
    <dxf>
      <numFmt numFmtId="171" formatCode="[$-413]d/mmm;@"/>
      <fill>
        <patternFill patternType="solid">
          <fgColor indexed="64"/>
          <bgColor theme="0"/>
        </patternFill>
      </fill>
      <border diagonalUp="0" diagonalDown="0" outline="0">
        <left/>
        <right style="dashed">
          <color auto="1"/>
        </right>
        <top style="dashed">
          <color auto="1"/>
        </top>
        <bottom style="dashed">
          <color auto="1"/>
        </bottom>
      </border>
    </dxf>
    <dxf>
      <border>
        <top style="dashed">
          <color auto="1"/>
        </top>
      </border>
    </dxf>
    <dxf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dashed">
          <color auto="1"/>
        </left>
        <right style="dashed">
          <color auto="1"/>
        </right>
        <top/>
        <bottom/>
      </border>
    </dxf>
  </dxfs>
  <tableStyles count="0" defaultTableStyle="TableStyleMedium2" defaultPivotStyle="PivotStyleLight16"/>
  <colors>
    <mruColors>
      <color rgb="FFFF5360"/>
      <color rgb="FFFFE1E1"/>
      <color rgb="FFFFE7FF"/>
      <color rgb="FFFFFFD9"/>
      <color rgb="FFFFFF00"/>
      <color rgb="FFF1E8F8"/>
      <color rgb="FFE1F7FF"/>
      <color rgb="FFFFFAEB"/>
      <color rgb="FFFFFBEF"/>
      <color rgb="FFFFF8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T&amp;E LOGBOEK'!A1"/><Relationship Id="rId3" Type="http://schemas.openxmlformats.org/officeDocument/2006/relationships/hyperlink" Target="#BNB!A1"/><Relationship Id="rId7" Type="http://schemas.openxmlformats.org/officeDocument/2006/relationships/hyperlink" Target="#'PF LOGBOEK'!A1"/><Relationship Id="rId2" Type="http://schemas.openxmlformats.org/officeDocument/2006/relationships/hyperlink" Target="#USD!A1"/><Relationship Id="rId1" Type="http://schemas.openxmlformats.org/officeDocument/2006/relationships/hyperlink" Target="#BTC!A1"/><Relationship Id="rId6" Type="http://schemas.openxmlformats.org/officeDocument/2006/relationships/hyperlink" Target="#'VOL BNB'!A1"/><Relationship Id="rId11" Type="http://schemas.openxmlformats.org/officeDocument/2006/relationships/hyperlink" Target="#'POSITIE CALCULATOR'!A1"/><Relationship Id="rId5" Type="http://schemas.openxmlformats.org/officeDocument/2006/relationships/hyperlink" Target="#'VOL USD'!A1"/><Relationship Id="rId10" Type="http://schemas.openxmlformats.org/officeDocument/2006/relationships/hyperlink" Target="#'SAMENGESTELDE WINST CALC USD'!A1"/><Relationship Id="rId4" Type="http://schemas.openxmlformats.org/officeDocument/2006/relationships/hyperlink" Target="#'VOL BTC'!A1"/><Relationship Id="rId9" Type="http://schemas.openxmlformats.org/officeDocument/2006/relationships/hyperlink" Target="#'SAMENGESTELDE WINST CALC BTC'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'PF LOGBOEK'!A1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hyperlink" Target="#'VOL BTC'!A1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BTC!A1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'VOL USD'!A1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hyperlink" Target="#USD!A1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hyperlink" Target="#'VOL BNB'!A1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BNB!A1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hyperlink" Target="#'T&amp;E LOGBOEK'!A1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6</xdr:row>
      <xdr:rowOff>99060</xdr:rowOff>
    </xdr:from>
    <xdr:to>
      <xdr:col>4</xdr:col>
      <xdr:colOff>182880</xdr:colOff>
      <xdr:row>14</xdr:row>
      <xdr:rowOff>76200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7150B5-7B83-4075-AD1F-39F4EA00A04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91440" y="1196340"/>
          <a:ext cx="2529840" cy="144018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TRADEN</a:t>
          </a:r>
          <a:r>
            <a:rPr lang="nl-NL" sz="24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MET BTC</a:t>
          </a:r>
          <a:endParaRPr lang="nl-NL" sz="2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oneCellAnchor>
    <xdr:from>
      <xdr:col>5</xdr:col>
      <xdr:colOff>594360</xdr:colOff>
      <xdr:row>3</xdr:row>
      <xdr:rowOff>7620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5C310350-12C0-438F-B565-880EFFB06AAC}"/>
            </a:ext>
          </a:extLst>
        </xdr:cNvPr>
        <xdr:cNvSpPr txBox="1"/>
      </xdr:nvSpPr>
      <xdr:spPr>
        <a:xfrm>
          <a:off x="3642360" y="5562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  <xdr:twoCellAnchor>
    <xdr:from>
      <xdr:col>4</xdr:col>
      <xdr:colOff>304800</xdr:colOff>
      <xdr:row>6</xdr:row>
      <xdr:rowOff>114300</xdr:rowOff>
    </xdr:from>
    <xdr:to>
      <xdr:col>8</xdr:col>
      <xdr:colOff>449580</xdr:colOff>
      <xdr:row>14</xdr:row>
      <xdr:rowOff>91440</xdr:rowOff>
    </xdr:to>
    <xdr:sp macro="" textlink="">
      <xdr:nvSpPr>
        <xdr:cNvPr id="4" name="Rechthoek: afgeronde hoek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DE0B46D-873C-4AF6-91A2-1CFA5EFA9F71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2743200" y="1211580"/>
          <a:ext cx="2583180" cy="144018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TRADEN</a:t>
          </a:r>
          <a:r>
            <a:rPr lang="nl-NL" sz="24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MET USD</a:t>
          </a:r>
          <a:endParaRPr lang="nl-NL" sz="2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8</xdr:col>
      <xdr:colOff>594360</xdr:colOff>
      <xdr:row>6</xdr:row>
      <xdr:rowOff>114300</xdr:rowOff>
    </xdr:from>
    <xdr:to>
      <xdr:col>13</xdr:col>
      <xdr:colOff>129540</xdr:colOff>
      <xdr:row>14</xdr:row>
      <xdr:rowOff>91440</xdr:rowOff>
    </xdr:to>
    <xdr:sp macro="" textlink="">
      <xdr:nvSpPr>
        <xdr:cNvPr id="5" name="Rechthoek: afgeronde hoek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44659F-E24E-4A06-BBA0-95F2F06D983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5471160" y="1211580"/>
          <a:ext cx="2583180" cy="1440180"/>
        </a:xfrm>
        <a:prstGeom prst="roundRect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TRADEN</a:t>
          </a:r>
          <a:r>
            <a:rPr lang="nl-NL" sz="2400" b="0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MET BNB</a:t>
          </a:r>
          <a:endParaRPr lang="nl-NL" sz="2400" b="0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0</xdr:col>
      <xdr:colOff>91440</xdr:colOff>
      <xdr:row>15</xdr:row>
      <xdr:rowOff>53340</xdr:rowOff>
    </xdr:from>
    <xdr:to>
      <xdr:col>4</xdr:col>
      <xdr:colOff>182880</xdr:colOff>
      <xdr:row>23</xdr:row>
      <xdr:rowOff>30480</xdr:rowOff>
    </xdr:to>
    <xdr:sp macro="" textlink="">
      <xdr:nvSpPr>
        <xdr:cNvPr id="6" name="Rechthoek: afgeronde hoek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387B929-DD14-46A2-BDED-2BAA33F4CDBE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91440" y="2796540"/>
          <a:ext cx="2529840" cy="144018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VOLUME LOGBOEK BTC</a:t>
          </a:r>
        </a:p>
      </xdr:txBody>
    </xdr:sp>
    <xdr:clientData/>
  </xdr:twoCellAnchor>
  <xdr:twoCellAnchor>
    <xdr:from>
      <xdr:col>4</xdr:col>
      <xdr:colOff>297180</xdr:colOff>
      <xdr:row>15</xdr:row>
      <xdr:rowOff>68580</xdr:rowOff>
    </xdr:from>
    <xdr:to>
      <xdr:col>8</xdr:col>
      <xdr:colOff>441960</xdr:colOff>
      <xdr:row>23</xdr:row>
      <xdr:rowOff>45720</xdr:rowOff>
    </xdr:to>
    <xdr:sp macro="" textlink="">
      <xdr:nvSpPr>
        <xdr:cNvPr id="7" name="Rechthoek: afgeronde hoek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EF672DE-5343-42A9-8E43-5E181451D737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2735580" y="2811780"/>
          <a:ext cx="2583180" cy="144018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VOLUME LOGBOEK USD</a:t>
          </a:r>
        </a:p>
      </xdr:txBody>
    </xdr:sp>
    <xdr:clientData/>
  </xdr:twoCellAnchor>
  <xdr:twoCellAnchor>
    <xdr:from>
      <xdr:col>8</xdr:col>
      <xdr:colOff>594360</xdr:colOff>
      <xdr:row>15</xdr:row>
      <xdr:rowOff>83820</xdr:rowOff>
    </xdr:from>
    <xdr:to>
      <xdr:col>13</xdr:col>
      <xdr:colOff>129540</xdr:colOff>
      <xdr:row>23</xdr:row>
      <xdr:rowOff>60960</xdr:rowOff>
    </xdr:to>
    <xdr:sp macro="" textlink="">
      <xdr:nvSpPr>
        <xdr:cNvPr id="11" name="Rechthoek: afgeronde hoek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B4AA3762-F064-4031-A48C-ABD0386C0BC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5471160" y="2827020"/>
          <a:ext cx="2583180" cy="1440180"/>
        </a:xfrm>
        <a:prstGeom prst="roundRect">
          <a:avLst/>
        </a:prstGeom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VOLUME LOGBOEK BNB</a:t>
          </a:r>
        </a:p>
      </xdr:txBody>
    </xdr:sp>
    <xdr:clientData/>
  </xdr:twoCellAnchor>
  <xdr:twoCellAnchor>
    <xdr:from>
      <xdr:col>13</xdr:col>
      <xdr:colOff>259080</xdr:colOff>
      <xdr:row>6</xdr:row>
      <xdr:rowOff>83820</xdr:rowOff>
    </xdr:from>
    <xdr:to>
      <xdr:col>16</xdr:col>
      <xdr:colOff>213360</xdr:colOff>
      <xdr:row>23</xdr:row>
      <xdr:rowOff>53340</xdr:rowOff>
    </xdr:to>
    <xdr:sp macro="" textlink="">
      <xdr:nvSpPr>
        <xdr:cNvPr id="12" name="Rechthoek: afgeronde hoeken 1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4EBBE6-8933-4877-84C5-2C190971F29C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8183880" y="1181100"/>
          <a:ext cx="1783080" cy="3078480"/>
        </a:xfrm>
        <a:prstGeom prst="roundRect">
          <a:avLst/>
        </a:prstGeom>
        <a:ln>
          <a:noFill/>
        </a:ln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PORTFOLIO LOGBOEK</a:t>
          </a:r>
        </a:p>
      </xdr:txBody>
    </xdr:sp>
    <xdr:clientData/>
  </xdr:twoCellAnchor>
  <xdr:twoCellAnchor>
    <xdr:from>
      <xdr:col>16</xdr:col>
      <xdr:colOff>342900</xdr:colOff>
      <xdr:row>6</xdr:row>
      <xdr:rowOff>83820</xdr:rowOff>
    </xdr:from>
    <xdr:to>
      <xdr:col>19</xdr:col>
      <xdr:colOff>297180</xdr:colOff>
      <xdr:row>23</xdr:row>
      <xdr:rowOff>60960</xdr:rowOff>
    </xdr:to>
    <xdr:sp macro="" textlink="">
      <xdr:nvSpPr>
        <xdr:cNvPr id="14" name="Rechthoek: afgeronde hoeken 13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796D2B38-965A-4729-8088-3772F445BC7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10096500" y="1181100"/>
          <a:ext cx="1783080" cy="3086100"/>
        </a:xfrm>
        <a:prstGeom prst="round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TRIAL &amp; ERROR LOGBOEK</a:t>
          </a:r>
        </a:p>
      </xdr:txBody>
    </xdr:sp>
    <xdr:clientData/>
  </xdr:twoCellAnchor>
  <xdr:twoCellAnchor>
    <xdr:from>
      <xdr:col>0</xdr:col>
      <xdr:colOff>114300</xdr:colOff>
      <xdr:row>23</xdr:row>
      <xdr:rowOff>152400</xdr:rowOff>
    </xdr:from>
    <xdr:to>
      <xdr:col>4</xdr:col>
      <xdr:colOff>508000</xdr:colOff>
      <xdr:row>31</xdr:row>
      <xdr:rowOff>53340</xdr:rowOff>
    </xdr:to>
    <xdr:sp macro="" textlink="">
      <xdr:nvSpPr>
        <xdr:cNvPr id="30" name="Rechthoek: afgeronde hoeken 5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C1EF0F9-D8B0-0943-B92D-9698E262CBD8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114300" y="4241800"/>
          <a:ext cx="3086100" cy="139954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SAMENGESTELDE WINST CALCULATOR BTC</a:t>
          </a:r>
        </a:p>
      </xdr:txBody>
    </xdr:sp>
    <xdr:clientData/>
  </xdr:twoCellAnchor>
  <xdr:twoCellAnchor>
    <xdr:from>
      <xdr:col>4</xdr:col>
      <xdr:colOff>647700</xdr:colOff>
      <xdr:row>24</xdr:row>
      <xdr:rowOff>0</xdr:rowOff>
    </xdr:from>
    <xdr:to>
      <xdr:col>9</xdr:col>
      <xdr:colOff>393700</xdr:colOff>
      <xdr:row>31</xdr:row>
      <xdr:rowOff>78740</xdr:rowOff>
    </xdr:to>
    <xdr:sp macro="" textlink="">
      <xdr:nvSpPr>
        <xdr:cNvPr id="31" name="Rechthoek: afgeronde hoeken 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E4DEFF2-DDAD-D940-89AF-CA50C58AB45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3340100" y="4267200"/>
          <a:ext cx="3111500" cy="1399540"/>
        </a:xfrm>
        <a:prstGeom prst="roundRect">
          <a:avLst/>
        </a:prstGeom>
        <a:solidFill>
          <a:schemeClr val="accent2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SAMENGESTELDE WINST CALCULATOR USD</a:t>
          </a:r>
        </a:p>
      </xdr:txBody>
    </xdr:sp>
    <xdr:clientData/>
  </xdr:twoCellAnchor>
  <xdr:twoCellAnchor>
    <xdr:from>
      <xdr:col>9</xdr:col>
      <xdr:colOff>482600</xdr:colOff>
      <xdr:row>24</xdr:row>
      <xdr:rowOff>0</xdr:rowOff>
    </xdr:from>
    <xdr:to>
      <xdr:col>14</xdr:col>
      <xdr:colOff>317500</xdr:colOff>
      <xdr:row>31</xdr:row>
      <xdr:rowOff>78740</xdr:rowOff>
    </xdr:to>
    <xdr:sp macro="" textlink="">
      <xdr:nvSpPr>
        <xdr:cNvPr id="33" name="Rechthoek: afgeronde hoeken 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1515C25-3481-D94E-8EC4-9B34675E838D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SpPr/>
      </xdr:nvSpPr>
      <xdr:spPr>
        <a:xfrm>
          <a:off x="6540500" y="4267200"/>
          <a:ext cx="3200400" cy="1399540"/>
        </a:xfrm>
        <a:prstGeom prst="roundRect">
          <a:avLst/>
        </a:prstGeom>
        <a:solidFill>
          <a:srgbClr val="00B0F0"/>
        </a:solidFill>
      </xdr:spPr>
      <xdr:style>
        <a:lnRef idx="2">
          <a:schemeClr val="accent5">
            <a:shade val="50000"/>
          </a:schemeClr>
        </a:lnRef>
        <a:fillRef idx="1">
          <a:schemeClr val="accent5"/>
        </a:fillRef>
        <a:effectRef idx="0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2400" b="0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POSITIE CALCULATOR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76748</xdr:colOff>
      <xdr:row>0</xdr:row>
      <xdr:rowOff>44825</xdr:rowOff>
    </xdr:from>
    <xdr:to>
      <xdr:col>1</xdr:col>
      <xdr:colOff>297335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AB6BE5-0C53-6A46-83F2-E0136E6DD12E}"/>
            </a:ext>
          </a:extLst>
        </xdr:cNvPr>
        <xdr:cNvSpPr/>
      </xdr:nvSpPr>
      <xdr:spPr>
        <a:xfrm>
          <a:off x="76748" y="44825"/>
          <a:ext cx="1051860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76748</xdr:colOff>
      <xdr:row>0</xdr:row>
      <xdr:rowOff>44825</xdr:rowOff>
    </xdr:from>
    <xdr:to>
      <xdr:col>1</xdr:col>
      <xdr:colOff>297335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36322-B64B-6049-A8E5-95FEE358782A}"/>
            </a:ext>
          </a:extLst>
        </xdr:cNvPr>
        <xdr:cNvSpPr/>
      </xdr:nvSpPr>
      <xdr:spPr>
        <a:xfrm>
          <a:off x="76748" y="44825"/>
          <a:ext cx="1046087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131335</xdr:colOff>
      <xdr:row>0</xdr:row>
      <xdr:rowOff>45720</xdr:rowOff>
    </xdr:from>
    <xdr:to>
      <xdr:col>1</xdr:col>
      <xdr:colOff>301666</xdr:colOff>
      <xdr:row>0</xdr:row>
      <xdr:rowOff>332591</xdr:rowOff>
    </xdr:to>
    <xdr:sp macro="" textlink="">
      <xdr:nvSpPr>
        <xdr:cNvPr id="11" name="Rechthoek: afgeronde hoeken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198EA-384F-4DB4-A272-D4DA9CA9BC3D}"/>
            </a:ext>
          </a:extLst>
        </xdr:cNvPr>
        <xdr:cNvSpPr/>
      </xdr:nvSpPr>
      <xdr:spPr>
        <a:xfrm>
          <a:off x="131335" y="45720"/>
          <a:ext cx="779931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337523</xdr:colOff>
      <xdr:row>0</xdr:row>
      <xdr:rowOff>45720</xdr:rowOff>
    </xdr:from>
    <xdr:to>
      <xdr:col>5</xdr:col>
      <xdr:colOff>274772</xdr:colOff>
      <xdr:row>0</xdr:row>
      <xdr:rowOff>332591</xdr:rowOff>
    </xdr:to>
    <xdr:sp macro="" textlink="">
      <xdr:nvSpPr>
        <xdr:cNvPr id="12" name="Rechthoek: afgeronde hoek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32E6923-337B-4E0F-96E8-3A8352B83E7C}"/>
            </a:ext>
          </a:extLst>
        </xdr:cNvPr>
        <xdr:cNvSpPr/>
      </xdr:nvSpPr>
      <xdr:spPr>
        <a:xfrm>
          <a:off x="947123" y="45720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PORTFOLIO</a:t>
          </a:r>
          <a:r>
            <a:rPr lang="nl-NL" sz="1600" baseline="0"/>
            <a:t> LOGBOEK</a:t>
          </a:r>
          <a:endParaRPr lang="nl-NL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17928</xdr:colOff>
      <xdr:row>0</xdr:row>
      <xdr:rowOff>44824</xdr:rowOff>
    </xdr:from>
    <xdr:to>
      <xdr:col>1</xdr:col>
      <xdr:colOff>797859</xdr:colOff>
      <xdr:row>0</xdr:row>
      <xdr:rowOff>331695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B15E0-2EA7-4F87-9EBA-6FE8499ABC7B}"/>
            </a:ext>
          </a:extLst>
        </xdr:cNvPr>
        <xdr:cNvSpPr/>
      </xdr:nvSpPr>
      <xdr:spPr>
        <a:xfrm>
          <a:off x="134469" y="44824"/>
          <a:ext cx="779931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833715</xdr:colOff>
      <xdr:row>0</xdr:row>
      <xdr:rowOff>44825</xdr:rowOff>
    </xdr:from>
    <xdr:to>
      <xdr:col>4</xdr:col>
      <xdr:colOff>519952</xdr:colOff>
      <xdr:row>0</xdr:row>
      <xdr:rowOff>331696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A43C04-D66B-4FAF-8D28-549BE9FCA3AF}"/>
            </a:ext>
          </a:extLst>
        </xdr:cNvPr>
        <xdr:cNvSpPr/>
      </xdr:nvSpPr>
      <xdr:spPr>
        <a:xfrm>
          <a:off x="950256" y="44825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VOLUME LOGBOEK 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134475</xdr:colOff>
      <xdr:row>0</xdr:row>
      <xdr:rowOff>44825</xdr:rowOff>
    </xdr:from>
    <xdr:to>
      <xdr:col>1</xdr:col>
      <xdr:colOff>170335</xdr:colOff>
      <xdr:row>0</xdr:row>
      <xdr:rowOff>331696</xdr:rowOff>
    </xdr:to>
    <xdr:sp macro="" textlink="">
      <xdr:nvSpPr>
        <xdr:cNvPr id="10" name="Rechthoek: afgeronde hoeken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B9C43-9E0E-4916-B665-42FB60A5FD22}"/>
            </a:ext>
          </a:extLst>
        </xdr:cNvPr>
        <xdr:cNvSpPr/>
      </xdr:nvSpPr>
      <xdr:spPr>
        <a:xfrm>
          <a:off x="134475" y="44825"/>
          <a:ext cx="779931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206191</xdr:colOff>
      <xdr:row>0</xdr:row>
      <xdr:rowOff>44826</xdr:rowOff>
    </xdr:from>
    <xdr:to>
      <xdr:col>3</xdr:col>
      <xdr:colOff>663393</xdr:colOff>
      <xdr:row>0</xdr:row>
      <xdr:rowOff>331697</xdr:rowOff>
    </xdr:to>
    <xdr:sp macro="" textlink="">
      <xdr:nvSpPr>
        <xdr:cNvPr id="11" name="Rechthoek: afgeronde hoeken 1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1FA313B-BCF2-4149-8087-40DBC91EECF1}"/>
            </a:ext>
          </a:extLst>
        </xdr:cNvPr>
        <xdr:cNvSpPr/>
      </xdr:nvSpPr>
      <xdr:spPr>
        <a:xfrm>
          <a:off x="950262" y="44826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TRADEN</a:t>
          </a:r>
          <a:r>
            <a:rPr lang="nl-NL" sz="1600" baseline="0"/>
            <a:t> MET </a:t>
          </a:r>
          <a:r>
            <a:rPr lang="nl-NL" sz="1600"/>
            <a:t>₿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17930</xdr:colOff>
      <xdr:row>0</xdr:row>
      <xdr:rowOff>44825</xdr:rowOff>
    </xdr:from>
    <xdr:to>
      <xdr:col>1</xdr:col>
      <xdr:colOff>797861</xdr:colOff>
      <xdr:row>0</xdr:row>
      <xdr:rowOff>331696</xdr:rowOff>
    </xdr:to>
    <xdr:sp macro="" textlink="">
      <xdr:nvSpPr>
        <xdr:cNvPr id="13" name="Rechthoek: afgeronde hoeken 1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FD11E6-518B-4BF2-8612-0E8281D121D1}"/>
            </a:ext>
          </a:extLst>
        </xdr:cNvPr>
        <xdr:cNvSpPr/>
      </xdr:nvSpPr>
      <xdr:spPr>
        <a:xfrm>
          <a:off x="134471" y="44825"/>
          <a:ext cx="779931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833717</xdr:colOff>
      <xdr:row>0</xdr:row>
      <xdr:rowOff>44826</xdr:rowOff>
    </xdr:from>
    <xdr:to>
      <xdr:col>4</xdr:col>
      <xdr:colOff>98613</xdr:colOff>
      <xdr:row>0</xdr:row>
      <xdr:rowOff>331697</xdr:rowOff>
    </xdr:to>
    <xdr:sp macro="" textlink="">
      <xdr:nvSpPr>
        <xdr:cNvPr id="14" name="Rechthoek: afgeronde hoeken 1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1CA7885-B55B-4EE7-BA82-18D80A899488}"/>
            </a:ext>
          </a:extLst>
        </xdr:cNvPr>
        <xdr:cNvSpPr/>
      </xdr:nvSpPr>
      <xdr:spPr>
        <a:xfrm>
          <a:off x="950258" y="44826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VOLUME LOGBOEK $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134475</xdr:colOff>
      <xdr:row>0</xdr:row>
      <xdr:rowOff>44825</xdr:rowOff>
    </xdr:from>
    <xdr:to>
      <xdr:col>1</xdr:col>
      <xdr:colOff>170335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F56337-0F92-4D0E-B033-18A6D099372B}"/>
            </a:ext>
          </a:extLst>
        </xdr:cNvPr>
        <xdr:cNvSpPr/>
      </xdr:nvSpPr>
      <xdr:spPr>
        <a:xfrm>
          <a:off x="134475" y="44825"/>
          <a:ext cx="782620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206191</xdr:colOff>
      <xdr:row>0</xdr:row>
      <xdr:rowOff>44826</xdr:rowOff>
    </xdr:from>
    <xdr:to>
      <xdr:col>3</xdr:col>
      <xdr:colOff>663393</xdr:colOff>
      <xdr:row>0</xdr:row>
      <xdr:rowOff>331697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A81C1A-1CF1-4B3A-8845-CEAC530F9CE5}"/>
            </a:ext>
          </a:extLst>
        </xdr:cNvPr>
        <xdr:cNvSpPr/>
      </xdr:nvSpPr>
      <xdr:spPr>
        <a:xfrm>
          <a:off x="952951" y="44826"/>
          <a:ext cx="2377442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TRADEN</a:t>
          </a:r>
          <a:r>
            <a:rPr lang="nl-NL" sz="1600" baseline="0"/>
            <a:t> MET </a:t>
          </a:r>
          <a:r>
            <a:rPr lang="nl-NL" sz="1600"/>
            <a:t>$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17930</xdr:colOff>
      <xdr:row>0</xdr:row>
      <xdr:rowOff>44825</xdr:rowOff>
    </xdr:from>
    <xdr:to>
      <xdr:col>1</xdr:col>
      <xdr:colOff>797861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9E7868-50DD-4B72-9345-8B57FB522ADE}"/>
            </a:ext>
          </a:extLst>
        </xdr:cNvPr>
        <xdr:cNvSpPr/>
      </xdr:nvSpPr>
      <xdr:spPr>
        <a:xfrm>
          <a:off x="134471" y="44825"/>
          <a:ext cx="779931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833717</xdr:colOff>
      <xdr:row>0</xdr:row>
      <xdr:rowOff>44826</xdr:rowOff>
    </xdr:from>
    <xdr:to>
      <xdr:col>4</xdr:col>
      <xdr:colOff>519954</xdr:colOff>
      <xdr:row>0</xdr:row>
      <xdr:rowOff>331697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81EDF44-BEB0-463A-84B6-9BD8F4AB7DF2}"/>
            </a:ext>
          </a:extLst>
        </xdr:cNvPr>
        <xdr:cNvSpPr/>
      </xdr:nvSpPr>
      <xdr:spPr>
        <a:xfrm>
          <a:off x="950258" y="44826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VOLUME LOGBOEK BNB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134475</xdr:colOff>
      <xdr:row>0</xdr:row>
      <xdr:rowOff>44825</xdr:rowOff>
    </xdr:from>
    <xdr:to>
      <xdr:col>1</xdr:col>
      <xdr:colOff>170335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9ED921-3873-450C-9D38-1EB00454874F}"/>
            </a:ext>
          </a:extLst>
        </xdr:cNvPr>
        <xdr:cNvSpPr/>
      </xdr:nvSpPr>
      <xdr:spPr>
        <a:xfrm>
          <a:off x="134475" y="44825"/>
          <a:ext cx="782620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206191</xdr:colOff>
      <xdr:row>0</xdr:row>
      <xdr:rowOff>44826</xdr:rowOff>
    </xdr:from>
    <xdr:to>
      <xdr:col>3</xdr:col>
      <xdr:colOff>663393</xdr:colOff>
      <xdr:row>0</xdr:row>
      <xdr:rowOff>331697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D2D7B5F-962F-4D15-B12D-AD0A41480BFE}"/>
            </a:ext>
          </a:extLst>
        </xdr:cNvPr>
        <xdr:cNvSpPr/>
      </xdr:nvSpPr>
      <xdr:spPr>
        <a:xfrm>
          <a:off x="952951" y="44826"/>
          <a:ext cx="2377442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TRADEN</a:t>
          </a:r>
          <a:r>
            <a:rPr lang="nl-NL" sz="1600" baseline="0"/>
            <a:t> MET </a:t>
          </a:r>
          <a:r>
            <a:rPr lang="nl-NL" sz="1600"/>
            <a:t>BNB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76748</xdr:colOff>
      <xdr:row>0</xdr:row>
      <xdr:rowOff>44825</xdr:rowOff>
    </xdr:from>
    <xdr:to>
      <xdr:col>1</xdr:col>
      <xdr:colOff>297335</xdr:colOff>
      <xdr:row>0</xdr:row>
      <xdr:rowOff>331696</xdr:rowOff>
    </xdr:to>
    <xdr:sp macro="" textlink="">
      <xdr:nvSpPr>
        <xdr:cNvPr id="2" name="Rechthoek: afgeronde hoek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B8641B-B8FD-4744-863D-5B95AC122842}"/>
            </a:ext>
          </a:extLst>
        </xdr:cNvPr>
        <xdr:cNvSpPr/>
      </xdr:nvSpPr>
      <xdr:spPr>
        <a:xfrm>
          <a:off x="76748" y="44825"/>
          <a:ext cx="1046087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118463</xdr:colOff>
      <xdr:row>0</xdr:row>
      <xdr:rowOff>45464</xdr:rowOff>
    </xdr:from>
    <xdr:to>
      <xdr:col>1</xdr:col>
      <xdr:colOff>234365</xdr:colOff>
      <xdr:row>0</xdr:row>
      <xdr:rowOff>332335</xdr:rowOff>
    </xdr:to>
    <xdr:sp macro="" textlink="">
      <xdr:nvSpPr>
        <xdr:cNvPr id="4" name="Rechthoek: afgeronde hoeken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B09719-03B8-48C8-838E-B1819850323F}"/>
            </a:ext>
          </a:extLst>
        </xdr:cNvPr>
        <xdr:cNvSpPr/>
      </xdr:nvSpPr>
      <xdr:spPr>
        <a:xfrm>
          <a:off x="118463" y="45464"/>
          <a:ext cx="779290" cy="286871"/>
        </a:xfrm>
        <a:prstGeom prst="roundRect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TERUG</a:t>
          </a:r>
        </a:p>
      </xdr:txBody>
    </xdr:sp>
    <xdr:clientData/>
  </xdr:twoCellAnchor>
  <xdr:twoCellAnchor>
    <xdr:from>
      <xdr:col>1</xdr:col>
      <xdr:colOff>304800</xdr:colOff>
      <xdr:row>0</xdr:row>
      <xdr:rowOff>44823</xdr:rowOff>
    </xdr:from>
    <xdr:to>
      <xdr:col>3</xdr:col>
      <xdr:colOff>564778</xdr:colOff>
      <xdr:row>0</xdr:row>
      <xdr:rowOff>331694</xdr:rowOff>
    </xdr:to>
    <xdr:sp macro="" textlink="">
      <xdr:nvSpPr>
        <xdr:cNvPr id="3" name="Rechthoek: afgeronde hoek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AEE7510-0D72-4A84-9800-D7F205C1EB3F}"/>
            </a:ext>
          </a:extLst>
        </xdr:cNvPr>
        <xdr:cNvSpPr/>
      </xdr:nvSpPr>
      <xdr:spPr>
        <a:xfrm>
          <a:off x="968188" y="44823"/>
          <a:ext cx="2375649" cy="286871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nl-NL" sz="1600"/>
            <a:t>TRIAL</a:t>
          </a:r>
          <a:r>
            <a:rPr lang="nl-NL" sz="1600" baseline="0"/>
            <a:t> &amp; ERROR LOGBOEK</a:t>
          </a:r>
          <a:endParaRPr lang="nl-NL" sz="16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895633A-5432-4105-8D84-F3297919DB50}" name="Tabel1" displayName="Tabel1" ref="A3:V346" totalsRowShown="0" headerRowDxfId="511" tableBorderDxfId="510" totalsRowBorderDxfId="509">
  <tableColumns count="22">
    <tableColumn id="1" xr3:uid="{DC74AF62-28CB-439D-A7EB-F57C20B2F7F9}" name="Datum" dataDxfId="508"/>
    <tableColumn id="2" xr3:uid="{9BDAC7EC-091F-48CA-9219-277AEA0601B5}" name="BTC prijs (in $)" dataDxfId="507"/>
    <tableColumn id="13" xr3:uid="{F50639B5-55AA-4784-BA69-3EBE7870DAF1}" name="BNB prijs (in $)" dataDxfId="506"/>
    <tableColumn id="3" xr3:uid="{32FD568C-4446-4FAC-AC36-62ED6523B6DB}" name="PF start (in ₿)" dataDxfId="505"/>
    <tableColumn id="4" xr3:uid="{87FBBC15-D33E-4124-AAF2-33AACAA4A1F3}" name="PF eind (in ₿)" dataDxfId="504"/>
    <tableColumn id="5" xr3:uid="{DDC1FE5A-3AE2-40E9-9970-2AD5A93DB5D3}" name="PF start (in $)" dataDxfId="503"/>
    <tableColumn id="6" xr3:uid="{E9BEA525-9BA5-4258-8F84-EE7E98C57582}" name="PF eind (in $)" dataDxfId="502"/>
    <tableColumn id="11" xr3:uid="{718EED38-0170-4863-B4F7-320D50137495}" name="PF start (in BNB)" dataDxfId="501"/>
    <tableColumn id="12" xr3:uid="{7874BE70-D2CD-4492-9C60-D7C37FAADE21}" name="PF eind (in BNB)" dataDxfId="500"/>
    <tableColumn id="14" xr3:uid="{5C1AFEAF-AFBB-437E-918C-A2DBFA211664}" name="Openstaande swingtrades start (in $)" dataDxfId="499"/>
    <tableColumn id="16" xr3:uid="{5A3BD457-6ADB-4249-A548-0418499958A3}" name="Openstaande swingtrades eind (in $)" dataDxfId="498"/>
    <tableColumn id="21" xr3:uid="{1D395170-C783-4B2F-8C65-A91195FD8EBD}" name="PF Bybit start (in ₿)" dataDxfId="497"/>
    <tableColumn id="22" xr3:uid="{41761543-762A-4F5B-AE80-74C316542E6C}" name="PF Bybit eind (in ₿)" dataDxfId="496"/>
    <tableColumn id="19" xr3:uid="{0D6946BC-B195-4452-92D0-CF9C254C1B48}" name="Zignaly start (in ₿)" dataDxfId="495"/>
    <tableColumn id="20" xr3:uid="{AA26F04E-6B4E-4BE2-87A6-FB2233523334}" name="Zignaly eind (in ₿)" dataDxfId="494"/>
    <tableColumn id="17" xr3:uid="{068796E6-9163-4835-9B77-12128F8D43CB}" name="Bottie start (in ₿)" dataDxfId="493"/>
    <tableColumn id="18" xr3:uid="{B09793D3-F970-4C5C-A383-DBEB8408A4B7}" name="Bottie eind (in ₿)" dataDxfId="492"/>
    <tableColumn id="7" xr3:uid="{A706F82B-DEEB-4909-A218-C32E85B70A2C}" name="Dagwinst (in ₿)" dataDxfId="491">
      <calculatedColumnFormula>((G4-F4)/B4)+((K4-J4)/B4)+((I4-H4)/(B4/C4))+(E4-D4)+(O4-N4)+(Q4-P4)+(M4-L4)</calculatedColumnFormula>
    </tableColumn>
    <tableColumn id="8" xr3:uid="{4A839DF6-D006-4AA6-8B87-2CF86ED253CC}" name="Dagwinst (in $)" dataDxfId="490">
      <calculatedColumnFormula>R4*B4</calculatedColumnFormula>
    </tableColumn>
    <tableColumn id="9" xr3:uid="{C7034C38-89AB-4F72-B640-8630FEF5D38C}" name="Dagwinst (in %)" dataDxfId="489">
      <calculatedColumnFormula>(((E4*B4)+(O4*B4)+(M4*B4)+(Q4*B4)+(I4*C4)+G4+K4)-((D4*B4)+(L4*B4)+(N4*B4)+(P4*B4)+(H4*C4)+F4+J4))/((D4*B4)+(L4*B4)+(N4*B4)+(P4*B4)+(H4*C4)+F4+J4)</calculatedColumnFormula>
    </tableColumn>
    <tableColumn id="15" xr3:uid="{940A2140-953B-4AEB-A27F-B8FC4C164CA5}" name="Totale PF (in $)" dataDxfId="488">
      <calculatedColumnFormula>(Tabel1[[#This Row],[PF eind (in ₿)]]*Tabel1[[#This Row],[BTC prijs (in $)]])+(Tabel1[[#This Row],[PF eind (in BNB)]]*Tabel1[[#This Row],[BNB prijs (in $)]])+Tabel1[[#This Row],[PF eind (in $)]]+K4+(O4*B4)+(Q4*B4)+(M4*B4)</calculatedColumnFormula>
    </tableColumn>
    <tableColumn id="10" xr3:uid="{244E9BCC-989B-42BB-96CF-2DEE9849A107}" name="Notitie" dataDxfId="48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38E22-FBA8-4C26-8216-BBCFBAADCAE5}">
  <dimension ref="A1:W25"/>
  <sheetViews>
    <sheetView tabSelected="1" workbookViewId="0">
      <selection activeCell="A33" sqref="A33"/>
    </sheetView>
  </sheetViews>
  <sheetFormatPr baseColWidth="10" defaultColWidth="8.83203125" defaultRowHeight="15" x14ac:dyDescent="0.2"/>
  <cols>
    <col min="1" max="16384" width="8.83203125" style="164"/>
  </cols>
  <sheetData>
    <row r="1" spans="1:23" ht="14.5" customHeight="1" x14ac:dyDescent="0.2">
      <c r="A1" s="235" t="s">
        <v>178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</row>
    <row r="2" spans="1:23" ht="14.5" customHeight="1" x14ac:dyDescent="0.2">
      <c r="A2" s="235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</row>
    <row r="3" spans="1:23" ht="14.5" customHeight="1" x14ac:dyDescent="0.2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</row>
    <row r="4" spans="1:23" ht="14.5" customHeight="1" x14ac:dyDescent="0.2">
      <c r="A4" s="235"/>
      <c r="B4" s="235"/>
      <c r="C4" s="235"/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5"/>
      <c r="T4" s="235"/>
      <c r="U4" s="235"/>
      <c r="V4" s="235"/>
      <c r="W4" s="235"/>
    </row>
    <row r="5" spans="1:23" ht="14.5" customHeight="1" x14ac:dyDescent="0.2">
      <c r="A5" s="235"/>
      <c r="B5" s="235"/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235"/>
      <c r="Q5" s="235"/>
      <c r="R5" s="235"/>
      <c r="S5" s="235"/>
      <c r="T5" s="235"/>
      <c r="U5" s="235"/>
      <c r="V5" s="235"/>
      <c r="W5" s="235"/>
    </row>
    <row r="6" spans="1:23" ht="14.5" customHeight="1" x14ac:dyDescent="0.2">
      <c r="A6" s="235"/>
      <c r="B6" s="235"/>
      <c r="C6" s="235"/>
      <c r="D6" s="235"/>
      <c r="E6" s="235"/>
      <c r="F6" s="235"/>
      <c r="G6" s="235"/>
      <c r="H6" s="235"/>
      <c r="I6" s="235"/>
      <c r="J6" s="235"/>
      <c r="K6" s="235"/>
      <c r="L6" s="235"/>
      <c r="M6" s="235"/>
      <c r="N6" s="235"/>
      <c r="O6" s="235"/>
      <c r="P6" s="235"/>
      <c r="Q6" s="235"/>
      <c r="R6" s="235"/>
      <c r="S6" s="235"/>
      <c r="T6" s="235"/>
      <c r="U6" s="235"/>
      <c r="V6" s="235"/>
      <c r="W6" s="235"/>
    </row>
    <row r="7" spans="1:23" ht="14.5" customHeight="1" x14ac:dyDescent="0.2">
      <c r="A7" s="235"/>
      <c r="B7" s="235"/>
      <c r="C7" s="235"/>
      <c r="D7" s="235"/>
      <c r="E7" s="235"/>
      <c r="F7" s="235"/>
      <c r="G7" s="235"/>
      <c r="H7" s="235"/>
      <c r="I7" s="235"/>
      <c r="J7" s="235"/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5"/>
      <c r="V7" s="235"/>
      <c r="W7" s="235"/>
    </row>
    <row r="8" spans="1:23" ht="14.5" customHeight="1" x14ac:dyDescent="0.2">
      <c r="A8" s="235"/>
      <c r="B8" s="235"/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</row>
    <row r="9" spans="1:23" ht="14.5" customHeight="1" x14ac:dyDescent="0.2">
      <c r="A9" s="235"/>
      <c r="B9" s="235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</row>
    <row r="10" spans="1:23" ht="14.5" customHeight="1" x14ac:dyDescent="0.2">
      <c r="A10" s="235"/>
      <c r="B10" s="235"/>
      <c r="C10" s="235"/>
      <c r="D10" s="235"/>
      <c r="E10" s="235"/>
      <c r="F10" s="235"/>
      <c r="G10" s="235"/>
      <c r="H10" s="235"/>
      <c r="I10" s="235"/>
      <c r="J10" s="235"/>
      <c r="K10" s="235"/>
      <c r="L10" s="235"/>
      <c r="M10" s="235"/>
      <c r="N10" s="235"/>
      <c r="O10" s="235"/>
      <c r="P10" s="235"/>
      <c r="Q10" s="235"/>
      <c r="R10" s="235"/>
      <c r="S10" s="235"/>
      <c r="T10" s="235"/>
      <c r="U10" s="235"/>
      <c r="V10" s="235"/>
      <c r="W10" s="235"/>
    </row>
    <row r="11" spans="1:23" ht="14.5" customHeight="1" x14ac:dyDescent="0.2">
      <c r="A11" s="235"/>
      <c r="B11" s="235"/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</row>
    <row r="12" spans="1:23" ht="14.5" customHeight="1" x14ac:dyDescent="0.2">
      <c r="A12" s="235"/>
      <c r="B12" s="235"/>
      <c r="C12" s="235"/>
      <c r="D12" s="235"/>
      <c r="E12" s="235"/>
      <c r="F12" s="235"/>
      <c r="G12" s="235"/>
      <c r="H12" s="235"/>
      <c r="I12" s="235"/>
      <c r="J12" s="235"/>
      <c r="K12" s="235"/>
      <c r="L12" s="235"/>
      <c r="M12" s="235"/>
      <c r="N12" s="235"/>
      <c r="O12" s="235"/>
      <c r="P12" s="235"/>
      <c r="Q12" s="235"/>
      <c r="R12" s="235"/>
      <c r="S12" s="235"/>
      <c r="T12" s="235"/>
      <c r="U12" s="235"/>
      <c r="V12" s="235"/>
      <c r="W12" s="235"/>
    </row>
    <row r="13" spans="1:23" ht="14.5" customHeight="1" x14ac:dyDescent="0.2">
      <c r="A13" s="235"/>
      <c r="B13" s="235"/>
      <c r="C13" s="235"/>
      <c r="D13" s="235"/>
      <c r="E13" s="235"/>
      <c r="F13" s="235"/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235"/>
      <c r="W13" s="235"/>
    </row>
    <row r="14" spans="1:23" ht="14.5" customHeight="1" x14ac:dyDescent="0.2">
      <c r="A14" s="235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</row>
    <row r="15" spans="1:23" ht="14.5" customHeight="1" x14ac:dyDescent="0.2">
      <c r="A15" s="235"/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235"/>
      <c r="S15" s="235"/>
      <c r="T15" s="235"/>
      <c r="U15" s="235"/>
      <c r="V15" s="235"/>
      <c r="W15" s="235"/>
    </row>
    <row r="16" spans="1:23" ht="14.5" customHeight="1" x14ac:dyDescent="0.2">
      <c r="A16" s="235"/>
      <c r="B16" s="235"/>
      <c r="C16" s="235"/>
      <c r="D16" s="235"/>
      <c r="E16" s="235"/>
      <c r="F16" s="235"/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235"/>
      <c r="S16" s="235"/>
      <c r="T16" s="235"/>
      <c r="U16" s="235"/>
      <c r="V16" s="235"/>
      <c r="W16" s="235"/>
    </row>
    <row r="17" spans="1:23" ht="14.5" customHeight="1" x14ac:dyDescent="0.2">
      <c r="A17" s="235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235"/>
      <c r="S17" s="235"/>
      <c r="T17" s="235"/>
      <c r="U17" s="235"/>
      <c r="V17" s="235"/>
      <c r="W17" s="235"/>
    </row>
    <row r="18" spans="1:23" ht="14.5" customHeight="1" x14ac:dyDescent="0.2">
      <c r="A18" s="235"/>
      <c r="B18" s="235"/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</row>
    <row r="19" spans="1:23" ht="14.5" customHeight="1" x14ac:dyDescent="0.2">
      <c r="A19" s="235"/>
      <c r="B19" s="235"/>
      <c r="C19" s="235"/>
      <c r="D19" s="235"/>
      <c r="E19" s="235"/>
      <c r="F19" s="235"/>
      <c r="G19" s="235"/>
      <c r="H19" s="235"/>
      <c r="I19" s="235"/>
      <c r="J19" s="235"/>
      <c r="K19" s="235"/>
      <c r="L19" s="235"/>
      <c r="M19" s="235"/>
      <c r="N19" s="235"/>
      <c r="O19" s="235"/>
      <c r="P19" s="235"/>
      <c r="Q19" s="235"/>
      <c r="R19" s="235"/>
      <c r="S19" s="235"/>
      <c r="T19" s="235"/>
      <c r="U19" s="235"/>
      <c r="V19" s="235"/>
      <c r="W19" s="235"/>
    </row>
    <row r="20" spans="1:23" ht="14.5" customHeight="1" x14ac:dyDescent="0.2">
      <c r="A20" s="235"/>
      <c r="B20" s="235"/>
      <c r="C20" s="235"/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</row>
    <row r="21" spans="1:23" ht="14.5" customHeight="1" x14ac:dyDescent="0.2">
      <c r="A21" s="235"/>
      <c r="B21" s="235"/>
      <c r="C21" s="235"/>
      <c r="D21" s="235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</row>
    <row r="22" spans="1:23" ht="14.5" customHeight="1" x14ac:dyDescent="0.2">
      <c r="A22" s="235"/>
      <c r="B22" s="235"/>
      <c r="C22" s="235"/>
      <c r="D22" s="235"/>
      <c r="E22" s="235"/>
      <c r="F22" s="235"/>
      <c r="G22" s="235"/>
      <c r="H22" s="235"/>
      <c r="I22" s="235"/>
      <c r="J22" s="235"/>
      <c r="K22" s="235"/>
      <c r="L22" s="235"/>
      <c r="M22" s="235"/>
      <c r="N22" s="235"/>
      <c r="O22" s="235"/>
      <c r="P22" s="235"/>
      <c r="Q22" s="235"/>
      <c r="R22" s="235"/>
      <c r="S22" s="235"/>
      <c r="T22" s="235"/>
      <c r="U22" s="235"/>
      <c r="V22" s="235"/>
      <c r="W22" s="235"/>
    </row>
    <row r="23" spans="1:23" ht="14.5" customHeight="1" x14ac:dyDescent="0.2">
      <c r="A23" s="235"/>
      <c r="B23" s="235"/>
      <c r="C23" s="235"/>
      <c r="D23" s="235"/>
      <c r="E23" s="235"/>
      <c r="F23" s="235"/>
      <c r="G23" s="235"/>
      <c r="H23" s="235"/>
      <c r="I23" s="235"/>
      <c r="J23" s="235"/>
      <c r="K23" s="235"/>
      <c r="L23" s="235"/>
      <c r="M23" s="235"/>
      <c r="N23" s="235"/>
      <c r="O23" s="235"/>
      <c r="P23" s="235"/>
      <c r="Q23" s="235"/>
      <c r="R23" s="235"/>
      <c r="S23" s="235"/>
      <c r="T23" s="235"/>
      <c r="U23" s="235"/>
      <c r="V23" s="235"/>
      <c r="W23" s="235"/>
    </row>
    <row r="24" spans="1:23" ht="14.5" customHeight="1" x14ac:dyDescent="0.2">
      <c r="A24" s="235"/>
      <c r="B24" s="235"/>
      <c r="C24" s="235"/>
      <c r="D24" s="235"/>
      <c r="E24" s="235"/>
      <c r="F24" s="235"/>
      <c r="G24" s="235"/>
      <c r="H24" s="235"/>
      <c r="I24" s="235"/>
      <c r="J24" s="235"/>
      <c r="K24" s="235"/>
      <c r="L24" s="235"/>
      <c r="M24" s="235"/>
      <c r="N24" s="235"/>
      <c r="O24" s="235"/>
      <c r="P24" s="235"/>
      <c r="Q24" s="235"/>
      <c r="R24" s="235"/>
      <c r="S24" s="235"/>
      <c r="T24" s="235"/>
      <c r="U24" s="235"/>
      <c r="V24" s="235"/>
      <c r="W24" s="235"/>
    </row>
    <row r="25" spans="1:23" ht="14.5" customHeight="1" x14ac:dyDescent="0.2">
      <c r="A25" s="235"/>
      <c r="B25" s="235"/>
      <c r="C25" s="235"/>
      <c r="D25" s="235"/>
      <c r="E25" s="235"/>
      <c r="F25" s="235"/>
      <c r="G25" s="235"/>
      <c r="H25" s="235"/>
      <c r="I25" s="235"/>
      <c r="J25" s="235"/>
      <c r="K25" s="235"/>
      <c r="L25" s="235"/>
      <c r="M25" s="235"/>
      <c r="N25" s="235"/>
      <c r="O25" s="235"/>
      <c r="P25" s="235"/>
      <c r="Q25" s="235"/>
      <c r="R25" s="235"/>
      <c r="S25" s="235"/>
      <c r="T25" s="235"/>
      <c r="U25" s="235"/>
      <c r="V25" s="235"/>
      <c r="W25" s="235"/>
    </row>
  </sheetData>
  <sheetProtection algorithmName="SHA-512" hashValue="EV5M9w5OBdUjfzem6ocFIIloMZzFjNfj3EbY4vKV3OXIvFf28AV2ygodVToDTTSSVlA1XAtz5oyZM97+tg0rTA==" saltValue="voI6k5kRA3fl5F2Esn3spw==" spinCount="100000" sheet="1" objects="1" scenarios="1" formatCells="0"/>
  <mergeCells count="1">
    <mergeCell ref="A1:W25"/>
  </mergeCells>
  <phoneticPr fontId="18" type="noConversion"/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ACB68-4234-094C-8F1C-4C9B92D379A9}">
  <dimension ref="A1:AA373"/>
  <sheetViews>
    <sheetView zoomScaleNormal="100" workbookViewId="0"/>
  </sheetViews>
  <sheetFormatPr baseColWidth="10" defaultColWidth="10.83203125" defaultRowHeight="15" x14ac:dyDescent="0.2"/>
  <cols>
    <col min="1" max="1" width="10.83203125" style="31"/>
    <col min="2" max="3" width="13.33203125" style="23" customWidth="1"/>
    <col min="4" max="4" width="18.33203125" style="23" customWidth="1"/>
    <col min="5" max="5" width="12.6640625" style="45" customWidth="1"/>
    <col min="6" max="6" width="0.6640625" style="23" customWidth="1"/>
    <col min="7" max="8" width="5.1640625" style="23" customWidth="1"/>
    <col min="9" max="9" width="10.83203125" style="23"/>
    <col min="10" max="11" width="13.33203125" style="23" customWidth="1"/>
    <col min="12" max="12" width="18.83203125" style="23" customWidth="1"/>
    <col min="13" max="13" width="12.6640625" style="23" customWidth="1"/>
    <col min="14" max="14" width="0.6640625" style="23" customWidth="1"/>
    <col min="15" max="15" width="10.83203125" style="23"/>
    <col min="16" max="16" width="5.1640625" style="23" customWidth="1"/>
    <col min="17" max="17" width="10.83203125" style="23"/>
    <col min="18" max="19" width="13.33203125" style="23" customWidth="1"/>
    <col min="20" max="20" width="19.33203125" style="23" customWidth="1"/>
    <col min="21" max="21" width="12.6640625" style="23" customWidth="1"/>
    <col min="22" max="22" width="0.6640625" style="23" customWidth="1"/>
    <col min="23" max="16384" width="10.83203125" style="23"/>
  </cols>
  <sheetData>
    <row r="1" spans="1:27" ht="30" customHeight="1" x14ac:dyDescent="0.25">
      <c r="B1" s="159"/>
      <c r="C1" s="236" t="s">
        <v>156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159"/>
    </row>
    <row r="2" spans="1:27" ht="6" customHeight="1" x14ac:dyDescent="0.25">
      <c r="B2" s="159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159"/>
    </row>
    <row r="3" spans="1:27" ht="24" customHeight="1" x14ac:dyDescent="0.2">
      <c r="A3" s="292" t="s">
        <v>137</v>
      </c>
      <c r="B3" s="293"/>
      <c r="C3" s="293"/>
      <c r="D3" s="293"/>
      <c r="E3" s="293"/>
      <c r="F3" s="293"/>
      <c r="G3" s="152"/>
      <c r="H3" s="190"/>
      <c r="I3" s="292" t="s">
        <v>145</v>
      </c>
      <c r="J3" s="293"/>
      <c r="K3" s="293"/>
      <c r="L3" s="293"/>
      <c r="M3" s="293"/>
      <c r="N3" s="293"/>
      <c r="O3" s="152"/>
      <c r="P3" s="190"/>
      <c r="Q3" s="292" t="s">
        <v>148</v>
      </c>
      <c r="R3" s="293"/>
      <c r="S3" s="293"/>
      <c r="T3" s="293"/>
      <c r="U3" s="293"/>
      <c r="V3" s="293"/>
      <c r="W3" s="152"/>
      <c r="X3" s="288"/>
      <c r="Y3" s="288"/>
    </row>
    <row r="4" spans="1:27" ht="10" customHeight="1" x14ac:dyDescent="0.2">
      <c r="A4" s="205"/>
      <c r="B4" s="205"/>
      <c r="C4" s="206"/>
      <c r="D4" s="205"/>
      <c r="E4" s="206"/>
      <c r="F4" s="205"/>
      <c r="G4" s="148"/>
      <c r="I4" s="205"/>
      <c r="J4" s="205"/>
      <c r="K4" s="206"/>
      <c r="L4" s="205"/>
      <c r="M4" s="206"/>
      <c r="N4" s="205"/>
      <c r="O4" s="148"/>
      <c r="Q4" s="205"/>
      <c r="R4" s="205"/>
      <c r="S4" s="206"/>
      <c r="T4" s="205"/>
      <c r="U4" s="206"/>
      <c r="V4" s="205"/>
      <c r="W4" s="148"/>
      <c r="X4" s="18"/>
      <c r="Y4" s="18"/>
    </row>
    <row r="5" spans="1:27" ht="16" x14ac:dyDescent="0.2">
      <c r="A5" s="265" t="s">
        <v>138</v>
      </c>
      <c r="B5" s="289"/>
      <c r="C5" s="203"/>
      <c r="D5" s="69" t="s">
        <v>141</v>
      </c>
      <c r="E5" s="195"/>
      <c r="F5" s="198"/>
      <c r="G5" s="148"/>
      <c r="I5" s="265" t="s">
        <v>138</v>
      </c>
      <c r="J5" s="289"/>
      <c r="K5" s="203"/>
      <c r="L5" s="69" t="s">
        <v>141</v>
      </c>
      <c r="M5" s="195"/>
      <c r="N5" s="198"/>
      <c r="O5" s="148"/>
      <c r="Q5" s="265" t="s">
        <v>138</v>
      </c>
      <c r="R5" s="289"/>
      <c r="S5" s="203"/>
      <c r="T5" s="69" t="s">
        <v>141</v>
      </c>
      <c r="U5" s="195"/>
      <c r="V5" s="198"/>
      <c r="W5" s="148"/>
      <c r="X5" s="18"/>
      <c r="Y5" s="18"/>
    </row>
    <row r="6" spans="1:27" ht="44" customHeight="1" x14ac:dyDescent="0.2">
      <c r="A6" s="31" t="s">
        <v>137</v>
      </c>
      <c r="B6" s="153" t="s">
        <v>139</v>
      </c>
      <c r="C6" s="153" t="s">
        <v>140</v>
      </c>
      <c r="D6" s="153" t="s">
        <v>144</v>
      </c>
      <c r="E6" s="153" t="s">
        <v>142</v>
      </c>
      <c r="F6" s="153"/>
      <c r="G6" s="148"/>
      <c r="I6" s="31" t="s">
        <v>145</v>
      </c>
      <c r="J6" s="153" t="s">
        <v>139</v>
      </c>
      <c r="K6" s="153" t="s">
        <v>140</v>
      </c>
      <c r="L6" s="153" t="s">
        <v>146</v>
      </c>
      <c r="M6" s="153" t="s">
        <v>147</v>
      </c>
      <c r="N6" s="153"/>
      <c r="O6" s="148"/>
      <c r="Q6" s="31" t="s">
        <v>148</v>
      </c>
      <c r="R6" s="153" t="s">
        <v>139</v>
      </c>
      <c r="S6" s="153" t="s">
        <v>140</v>
      </c>
      <c r="T6" s="153" t="s">
        <v>149</v>
      </c>
      <c r="U6" s="153" t="s">
        <v>150</v>
      </c>
      <c r="V6" s="153"/>
      <c r="W6" s="148"/>
      <c r="X6" s="153"/>
      <c r="Y6" s="153"/>
    </row>
    <row r="7" spans="1:27" x14ac:dyDescent="0.2">
      <c r="A7" s="31">
        <v>1</v>
      </c>
      <c r="B7" s="199">
        <f>C5</f>
        <v>0</v>
      </c>
      <c r="C7" s="199">
        <f>(B7*$E$5)+B7</f>
        <v>0</v>
      </c>
      <c r="D7" s="200">
        <f>C7-B7</f>
        <v>0</v>
      </c>
      <c r="E7" s="204" t="s">
        <v>143</v>
      </c>
      <c r="F7" s="193"/>
      <c r="G7" s="148"/>
      <c r="I7" s="31">
        <v>1</v>
      </c>
      <c r="J7" s="199">
        <f>K5</f>
        <v>0</v>
      </c>
      <c r="K7" s="199">
        <f>(J7*$M$5)+J7</f>
        <v>0</v>
      </c>
      <c r="L7" s="200">
        <f>K7-J7</f>
        <v>0</v>
      </c>
      <c r="M7" s="204" t="s">
        <v>143</v>
      </c>
      <c r="N7" s="193"/>
      <c r="O7" s="148"/>
      <c r="Q7" s="31">
        <v>1</v>
      </c>
      <c r="R7" s="199">
        <f>S5</f>
        <v>0</v>
      </c>
      <c r="S7" s="199">
        <f>(R7*$U$5)+R7</f>
        <v>0</v>
      </c>
      <c r="T7" s="200">
        <f>S7-R7</f>
        <v>0</v>
      </c>
      <c r="U7" s="204" t="s">
        <v>143</v>
      </c>
      <c r="V7" s="193"/>
      <c r="W7" s="148"/>
      <c r="X7" s="110"/>
      <c r="Y7" s="110"/>
    </row>
    <row r="8" spans="1:27" x14ac:dyDescent="0.2">
      <c r="A8" s="31">
        <v>2</v>
      </c>
      <c r="B8" s="199">
        <f>C7</f>
        <v>0</v>
      </c>
      <c r="C8" s="199">
        <f t="shared" ref="C8:C71" si="0">(B8*$E$5)+B8</f>
        <v>0</v>
      </c>
      <c r="D8" s="200">
        <f t="shared" ref="D8:D71" si="1">C8-B8</f>
        <v>0</v>
      </c>
      <c r="E8" s="196" t="e">
        <f t="shared" ref="E8:E71" si="2">(B8/$B$7)-100%</f>
        <v>#DIV/0!</v>
      </c>
      <c r="F8" s="194"/>
      <c r="G8" s="148"/>
      <c r="I8" s="31">
        <v>2</v>
      </c>
      <c r="J8" s="199">
        <f>K7</f>
        <v>0</v>
      </c>
      <c r="K8" s="199">
        <f t="shared" ref="K8:K58" si="3">(J8*$M$5)+J8</f>
        <v>0</v>
      </c>
      <c r="L8" s="200">
        <f t="shared" ref="L8:L58" si="4">K8-J8</f>
        <v>0</v>
      </c>
      <c r="M8" s="196" t="e">
        <f>(J8/$J$7)-100%</f>
        <v>#DIV/0!</v>
      </c>
      <c r="N8" s="194"/>
      <c r="O8" s="148"/>
      <c r="Q8" s="31">
        <v>2</v>
      </c>
      <c r="R8" s="199">
        <f>S7</f>
        <v>0</v>
      </c>
      <c r="S8" s="199">
        <f t="shared" ref="S8:S18" si="5">(R8*$U$5)+R8</f>
        <v>0</v>
      </c>
      <c r="T8" s="200">
        <f t="shared" ref="T8:T18" si="6">S8-R8</f>
        <v>0</v>
      </c>
      <c r="U8" s="196" t="e">
        <f>(R8/$R$7)-100%</f>
        <v>#DIV/0!</v>
      </c>
      <c r="V8" s="194"/>
      <c r="W8" s="148"/>
      <c r="X8" s="191"/>
      <c r="Y8" s="191"/>
    </row>
    <row r="9" spans="1:27" x14ac:dyDescent="0.2">
      <c r="A9" s="31">
        <v>3</v>
      </c>
      <c r="B9" s="199">
        <f t="shared" ref="B9:B72" si="7">C8</f>
        <v>0</v>
      </c>
      <c r="C9" s="199">
        <f t="shared" si="0"/>
        <v>0</v>
      </c>
      <c r="D9" s="200">
        <f t="shared" si="1"/>
        <v>0</v>
      </c>
      <c r="E9" s="196" t="e">
        <f t="shared" si="2"/>
        <v>#DIV/0!</v>
      </c>
      <c r="F9" s="194"/>
      <c r="G9" s="148"/>
      <c r="I9" s="31">
        <v>3</v>
      </c>
      <c r="J9" s="199">
        <f t="shared" ref="J9:J58" si="8">K8</f>
        <v>0</v>
      </c>
      <c r="K9" s="199">
        <f t="shared" si="3"/>
        <v>0</v>
      </c>
      <c r="L9" s="200">
        <f t="shared" si="4"/>
        <v>0</v>
      </c>
      <c r="M9" s="196" t="e">
        <f t="shared" ref="M9:M58" si="9">(J9/$J$7)-100%</f>
        <v>#DIV/0!</v>
      </c>
      <c r="N9" s="194"/>
      <c r="O9" s="148"/>
      <c r="Q9" s="31">
        <v>3</v>
      </c>
      <c r="R9" s="199">
        <f t="shared" ref="R9:R18" si="10">S8</f>
        <v>0</v>
      </c>
      <c r="S9" s="199">
        <f t="shared" si="5"/>
        <v>0</v>
      </c>
      <c r="T9" s="200">
        <f t="shared" si="6"/>
        <v>0</v>
      </c>
      <c r="U9" s="196" t="e">
        <f t="shared" ref="U9:U18" si="11">(R9/$R$7)-100%</f>
        <v>#DIV/0!</v>
      </c>
      <c r="V9" s="194"/>
      <c r="W9" s="148"/>
      <c r="X9" s="191"/>
      <c r="Y9" s="191"/>
    </row>
    <row r="10" spans="1:27" x14ac:dyDescent="0.2">
      <c r="A10" s="31">
        <v>4</v>
      </c>
      <c r="B10" s="199">
        <f t="shared" si="7"/>
        <v>0</v>
      </c>
      <c r="C10" s="199">
        <f t="shared" si="0"/>
        <v>0</v>
      </c>
      <c r="D10" s="200">
        <f t="shared" si="1"/>
        <v>0</v>
      </c>
      <c r="E10" s="196" t="e">
        <f t="shared" si="2"/>
        <v>#DIV/0!</v>
      </c>
      <c r="F10" s="194"/>
      <c r="G10" s="148"/>
      <c r="I10" s="31">
        <v>4</v>
      </c>
      <c r="J10" s="199">
        <f t="shared" si="8"/>
        <v>0</v>
      </c>
      <c r="K10" s="199">
        <f t="shared" si="3"/>
        <v>0</v>
      </c>
      <c r="L10" s="200">
        <f t="shared" si="4"/>
        <v>0</v>
      </c>
      <c r="M10" s="196" t="e">
        <f t="shared" si="9"/>
        <v>#DIV/0!</v>
      </c>
      <c r="N10" s="194"/>
      <c r="O10" s="148"/>
      <c r="Q10" s="31">
        <v>4</v>
      </c>
      <c r="R10" s="199">
        <f t="shared" si="10"/>
        <v>0</v>
      </c>
      <c r="S10" s="199">
        <f t="shared" si="5"/>
        <v>0</v>
      </c>
      <c r="T10" s="200">
        <f t="shared" si="6"/>
        <v>0</v>
      </c>
      <c r="U10" s="196" t="e">
        <f t="shared" si="11"/>
        <v>#DIV/0!</v>
      </c>
      <c r="V10" s="194"/>
      <c r="W10" s="148"/>
      <c r="X10" s="191"/>
      <c r="Y10" s="191"/>
    </row>
    <row r="11" spans="1:27" x14ac:dyDescent="0.2">
      <c r="A11" s="31">
        <v>5</v>
      </c>
      <c r="B11" s="199">
        <f t="shared" si="7"/>
        <v>0</v>
      </c>
      <c r="C11" s="199">
        <f t="shared" si="0"/>
        <v>0</v>
      </c>
      <c r="D11" s="200">
        <f t="shared" si="1"/>
        <v>0</v>
      </c>
      <c r="E11" s="196" t="e">
        <f t="shared" si="2"/>
        <v>#DIV/0!</v>
      </c>
      <c r="F11" s="194"/>
      <c r="G11" s="148"/>
      <c r="I11" s="31">
        <v>5</v>
      </c>
      <c r="J11" s="199">
        <f t="shared" si="8"/>
        <v>0</v>
      </c>
      <c r="K11" s="199">
        <f t="shared" si="3"/>
        <v>0</v>
      </c>
      <c r="L11" s="200">
        <f t="shared" si="4"/>
        <v>0</v>
      </c>
      <c r="M11" s="196" t="e">
        <f t="shared" si="9"/>
        <v>#DIV/0!</v>
      </c>
      <c r="N11" s="194"/>
      <c r="O11" s="148"/>
      <c r="Q11" s="31">
        <v>5</v>
      </c>
      <c r="R11" s="199">
        <f t="shared" si="10"/>
        <v>0</v>
      </c>
      <c r="S11" s="199">
        <f t="shared" si="5"/>
        <v>0</v>
      </c>
      <c r="T11" s="200">
        <f t="shared" si="6"/>
        <v>0</v>
      </c>
      <c r="U11" s="196" t="e">
        <f t="shared" si="11"/>
        <v>#DIV/0!</v>
      </c>
      <c r="V11" s="194"/>
      <c r="W11" s="148"/>
      <c r="X11" s="191"/>
      <c r="Y11" s="191"/>
    </row>
    <row r="12" spans="1:27" x14ac:dyDescent="0.2">
      <c r="A12" s="31">
        <v>6</v>
      </c>
      <c r="B12" s="199">
        <f t="shared" si="7"/>
        <v>0</v>
      </c>
      <c r="C12" s="199">
        <f t="shared" si="0"/>
        <v>0</v>
      </c>
      <c r="D12" s="200">
        <f t="shared" si="1"/>
        <v>0</v>
      </c>
      <c r="E12" s="196" t="e">
        <f t="shared" si="2"/>
        <v>#DIV/0!</v>
      </c>
      <c r="F12" s="194"/>
      <c r="G12" s="148"/>
      <c r="I12" s="31">
        <v>6</v>
      </c>
      <c r="J12" s="199">
        <f t="shared" si="8"/>
        <v>0</v>
      </c>
      <c r="K12" s="199">
        <f t="shared" si="3"/>
        <v>0</v>
      </c>
      <c r="L12" s="200">
        <f t="shared" si="4"/>
        <v>0</v>
      </c>
      <c r="M12" s="196" t="e">
        <f t="shared" si="9"/>
        <v>#DIV/0!</v>
      </c>
      <c r="N12" s="194"/>
      <c r="O12" s="148"/>
      <c r="Q12" s="31">
        <v>6</v>
      </c>
      <c r="R12" s="199">
        <f t="shared" si="10"/>
        <v>0</v>
      </c>
      <c r="S12" s="199">
        <f t="shared" si="5"/>
        <v>0</v>
      </c>
      <c r="T12" s="200">
        <f t="shared" si="6"/>
        <v>0</v>
      </c>
      <c r="U12" s="196" t="e">
        <f t="shared" si="11"/>
        <v>#DIV/0!</v>
      </c>
      <c r="V12" s="194"/>
      <c r="W12" s="148"/>
      <c r="X12" s="191"/>
      <c r="Y12" s="191"/>
    </row>
    <row r="13" spans="1:27" x14ac:dyDescent="0.2">
      <c r="A13" s="31">
        <v>7</v>
      </c>
      <c r="B13" s="199">
        <f t="shared" si="7"/>
        <v>0</v>
      </c>
      <c r="C13" s="199">
        <f t="shared" si="0"/>
        <v>0</v>
      </c>
      <c r="D13" s="200">
        <f t="shared" si="1"/>
        <v>0</v>
      </c>
      <c r="E13" s="196" t="e">
        <f t="shared" si="2"/>
        <v>#DIV/0!</v>
      </c>
      <c r="F13" s="194"/>
      <c r="G13" s="148"/>
      <c r="I13" s="31">
        <v>7</v>
      </c>
      <c r="J13" s="199">
        <f t="shared" si="8"/>
        <v>0</v>
      </c>
      <c r="K13" s="199">
        <f t="shared" si="3"/>
        <v>0</v>
      </c>
      <c r="L13" s="200">
        <f t="shared" si="4"/>
        <v>0</v>
      </c>
      <c r="M13" s="196" t="e">
        <f t="shared" si="9"/>
        <v>#DIV/0!</v>
      </c>
      <c r="N13" s="194"/>
      <c r="O13" s="148"/>
      <c r="Q13" s="31">
        <v>7</v>
      </c>
      <c r="R13" s="199">
        <f t="shared" si="10"/>
        <v>0</v>
      </c>
      <c r="S13" s="199">
        <f t="shared" si="5"/>
        <v>0</v>
      </c>
      <c r="T13" s="200">
        <f t="shared" si="6"/>
        <v>0</v>
      </c>
      <c r="U13" s="196" t="e">
        <f t="shared" si="11"/>
        <v>#DIV/0!</v>
      </c>
      <c r="V13" s="194"/>
      <c r="W13" s="148"/>
      <c r="X13" s="191"/>
      <c r="Y13" s="191"/>
    </row>
    <row r="14" spans="1:27" x14ac:dyDescent="0.2">
      <c r="A14" s="31">
        <v>8</v>
      </c>
      <c r="B14" s="199">
        <f t="shared" si="7"/>
        <v>0</v>
      </c>
      <c r="C14" s="199">
        <f t="shared" si="0"/>
        <v>0</v>
      </c>
      <c r="D14" s="200">
        <f t="shared" si="1"/>
        <v>0</v>
      </c>
      <c r="E14" s="196" t="e">
        <f t="shared" si="2"/>
        <v>#DIV/0!</v>
      </c>
      <c r="F14" s="194"/>
      <c r="G14" s="148"/>
      <c r="I14" s="31">
        <v>8</v>
      </c>
      <c r="J14" s="199">
        <f t="shared" si="8"/>
        <v>0</v>
      </c>
      <c r="K14" s="199">
        <f t="shared" si="3"/>
        <v>0</v>
      </c>
      <c r="L14" s="200">
        <f t="shared" si="4"/>
        <v>0</v>
      </c>
      <c r="M14" s="196" t="e">
        <f t="shared" si="9"/>
        <v>#DIV/0!</v>
      </c>
      <c r="N14" s="194"/>
      <c r="O14" s="148"/>
      <c r="Q14" s="31">
        <v>8</v>
      </c>
      <c r="R14" s="199">
        <f t="shared" si="10"/>
        <v>0</v>
      </c>
      <c r="S14" s="199">
        <f t="shared" si="5"/>
        <v>0</v>
      </c>
      <c r="T14" s="200">
        <f t="shared" si="6"/>
        <v>0</v>
      </c>
      <c r="U14" s="196" t="e">
        <f t="shared" si="11"/>
        <v>#DIV/0!</v>
      </c>
      <c r="V14" s="194"/>
      <c r="W14" s="148"/>
      <c r="X14" s="191"/>
      <c r="Y14" s="191"/>
    </row>
    <row r="15" spans="1:27" x14ac:dyDescent="0.2">
      <c r="A15" s="31">
        <v>9</v>
      </c>
      <c r="B15" s="199">
        <f t="shared" si="7"/>
        <v>0</v>
      </c>
      <c r="C15" s="199">
        <f t="shared" si="0"/>
        <v>0</v>
      </c>
      <c r="D15" s="200">
        <f t="shared" si="1"/>
        <v>0</v>
      </c>
      <c r="E15" s="196" t="e">
        <f t="shared" si="2"/>
        <v>#DIV/0!</v>
      </c>
      <c r="F15" s="194"/>
      <c r="G15" s="148"/>
      <c r="I15" s="31">
        <v>9</v>
      </c>
      <c r="J15" s="199">
        <f t="shared" si="8"/>
        <v>0</v>
      </c>
      <c r="K15" s="199">
        <f t="shared" si="3"/>
        <v>0</v>
      </c>
      <c r="L15" s="200">
        <f t="shared" si="4"/>
        <v>0</v>
      </c>
      <c r="M15" s="196" t="e">
        <f t="shared" si="9"/>
        <v>#DIV/0!</v>
      </c>
      <c r="N15" s="194"/>
      <c r="O15" s="148"/>
      <c r="Q15" s="31">
        <v>9</v>
      </c>
      <c r="R15" s="199">
        <f t="shared" si="10"/>
        <v>0</v>
      </c>
      <c r="S15" s="199">
        <f t="shared" si="5"/>
        <v>0</v>
      </c>
      <c r="T15" s="200">
        <f t="shared" si="6"/>
        <v>0</v>
      </c>
      <c r="U15" s="196" t="e">
        <f t="shared" si="11"/>
        <v>#DIV/0!</v>
      </c>
      <c r="V15" s="194"/>
      <c r="W15" s="148"/>
      <c r="X15" s="191"/>
      <c r="Y15" s="191"/>
    </row>
    <row r="16" spans="1:27" x14ac:dyDescent="0.2">
      <c r="A16" s="31">
        <v>10</v>
      </c>
      <c r="B16" s="199">
        <f t="shared" si="7"/>
        <v>0</v>
      </c>
      <c r="C16" s="199">
        <f t="shared" si="0"/>
        <v>0</v>
      </c>
      <c r="D16" s="200">
        <f t="shared" si="1"/>
        <v>0</v>
      </c>
      <c r="E16" s="196" t="e">
        <f t="shared" si="2"/>
        <v>#DIV/0!</v>
      </c>
      <c r="F16" s="194"/>
      <c r="G16" s="148"/>
      <c r="I16" s="31">
        <v>10</v>
      </c>
      <c r="J16" s="199">
        <f t="shared" si="8"/>
        <v>0</v>
      </c>
      <c r="K16" s="199">
        <f t="shared" si="3"/>
        <v>0</v>
      </c>
      <c r="L16" s="200">
        <f t="shared" si="4"/>
        <v>0</v>
      </c>
      <c r="M16" s="196" t="e">
        <f t="shared" si="9"/>
        <v>#DIV/0!</v>
      </c>
      <c r="N16" s="194"/>
      <c r="O16" s="148"/>
      <c r="Q16" s="31">
        <v>10</v>
      </c>
      <c r="R16" s="199">
        <f t="shared" si="10"/>
        <v>0</v>
      </c>
      <c r="S16" s="199">
        <f t="shared" si="5"/>
        <v>0</v>
      </c>
      <c r="T16" s="200">
        <f t="shared" si="6"/>
        <v>0</v>
      </c>
      <c r="U16" s="196" t="e">
        <f t="shared" si="11"/>
        <v>#DIV/0!</v>
      </c>
      <c r="V16" s="194"/>
      <c r="W16" s="148"/>
      <c r="X16" s="191"/>
      <c r="Y16" s="191"/>
    </row>
    <row r="17" spans="1:25" x14ac:dyDescent="0.2">
      <c r="A17" s="31">
        <v>11</v>
      </c>
      <c r="B17" s="199">
        <f t="shared" si="7"/>
        <v>0</v>
      </c>
      <c r="C17" s="199">
        <f t="shared" si="0"/>
        <v>0</v>
      </c>
      <c r="D17" s="200">
        <f t="shared" si="1"/>
        <v>0</v>
      </c>
      <c r="E17" s="196" t="e">
        <f t="shared" si="2"/>
        <v>#DIV/0!</v>
      </c>
      <c r="F17" s="194"/>
      <c r="G17" s="148"/>
      <c r="I17" s="31">
        <v>11</v>
      </c>
      <c r="J17" s="199">
        <f t="shared" si="8"/>
        <v>0</v>
      </c>
      <c r="K17" s="199">
        <f t="shared" si="3"/>
        <v>0</v>
      </c>
      <c r="L17" s="200">
        <f t="shared" si="4"/>
        <v>0</v>
      </c>
      <c r="M17" s="196" t="e">
        <f t="shared" si="9"/>
        <v>#DIV/0!</v>
      </c>
      <c r="N17" s="194"/>
      <c r="O17" s="148"/>
      <c r="Q17" s="31">
        <v>11</v>
      </c>
      <c r="R17" s="199">
        <f t="shared" si="10"/>
        <v>0</v>
      </c>
      <c r="S17" s="199">
        <f t="shared" si="5"/>
        <v>0</v>
      </c>
      <c r="T17" s="200">
        <f t="shared" si="6"/>
        <v>0</v>
      </c>
      <c r="U17" s="196" t="e">
        <f t="shared" si="11"/>
        <v>#DIV/0!</v>
      </c>
      <c r="V17" s="194"/>
      <c r="W17" s="148"/>
      <c r="X17" s="191"/>
      <c r="Y17" s="191"/>
    </row>
    <row r="18" spans="1:25" x14ac:dyDescent="0.2">
      <c r="A18" s="31">
        <v>12</v>
      </c>
      <c r="B18" s="199">
        <f t="shared" si="7"/>
        <v>0</v>
      </c>
      <c r="C18" s="199">
        <f t="shared" si="0"/>
        <v>0</v>
      </c>
      <c r="D18" s="200">
        <f t="shared" si="1"/>
        <v>0</v>
      </c>
      <c r="E18" s="196" t="e">
        <f t="shared" si="2"/>
        <v>#DIV/0!</v>
      </c>
      <c r="F18" s="194"/>
      <c r="G18" s="148"/>
      <c r="I18" s="31">
        <v>12</v>
      </c>
      <c r="J18" s="199">
        <f t="shared" si="8"/>
        <v>0</v>
      </c>
      <c r="K18" s="199">
        <f t="shared" si="3"/>
        <v>0</v>
      </c>
      <c r="L18" s="200">
        <f t="shared" si="4"/>
        <v>0</v>
      </c>
      <c r="M18" s="196" t="e">
        <f t="shared" si="9"/>
        <v>#DIV/0!</v>
      </c>
      <c r="N18" s="194"/>
      <c r="O18" s="148"/>
      <c r="Q18" s="31">
        <v>12</v>
      </c>
      <c r="R18" s="199">
        <f t="shared" si="10"/>
        <v>0</v>
      </c>
      <c r="S18" s="199">
        <f t="shared" si="5"/>
        <v>0</v>
      </c>
      <c r="T18" s="200">
        <f t="shared" si="6"/>
        <v>0</v>
      </c>
      <c r="U18" s="196" t="e">
        <f t="shared" si="11"/>
        <v>#DIV/0!</v>
      </c>
      <c r="V18" s="194"/>
      <c r="W18" s="148"/>
      <c r="X18" s="191"/>
      <c r="Y18" s="191"/>
    </row>
    <row r="19" spans="1:25" x14ac:dyDescent="0.2">
      <c r="A19" s="31">
        <v>13</v>
      </c>
      <c r="B19" s="199">
        <f t="shared" si="7"/>
        <v>0</v>
      </c>
      <c r="C19" s="199">
        <f t="shared" si="0"/>
        <v>0</v>
      </c>
      <c r="D19" s="200">
        <f t="shared" si="1"/>
        <v>0</v>
      </c>
      <c r="E19" s="196" t="e">
        <f t="shared" si="2"/>
        <v>#DIV/0!</v>
      </c>
      <c r="F19" s="194"/>
      <c r="G19" s="148"/>
      <c r="I19" s="31">
        <v>13</v>
      </c>
      <c r="J19" s="199">
        <f t="shared" si="8"/>
        <v>0</v>
      </c>
      <c r="K19" s="199">
        <f t="shared" si="3"/>
        <v>0</v>
      </c>
      <c r="L19" s="200">
        <f t="shared" si="4"/>
        <v>0</v>
      </c>
      <c r="M19" s="196" t="e">
        <f t="shared" si="9"/>
        <v>#DIV/0!</v>
      </c>
      <c r="N19" s="194"/>
      <c r="O19" s="148"/>
      <c r="Q19" s="31"/>
      <c r="R19" s="208"/>
      <c r="S19" s="208"/>
      <c r="T19" s="209"/>
      <c r="U19" s="210"/>
      <c r="V19" s="194"/>
      <c r="W19" s="148"/>
      <c r="X19" s="191"/>
      <c r="Y19" s="191"/>
    </row>
    <row r="20" spans="1:25" x14ac:dyDescent="0.2">
      <c r="A20" s="31">
        <v>14</v>
      </c>
      <c r="B20" s="199">
        <f t="shared" si="7"/>
        <v>0</v>
      </c>
      <c r="C20" s="199">
        <f t="shared" si="0"/>
        <v>0</v>
      </c>
      <c r="D20" s="200">
        <f t="shared" si="1"/>
        <v>0</v>
      </c>
      <c r="E20" s="196" t="e">
        <f t="shared" si="2"/>
        <v>#DIV/0!</v>
      </c>
      <c r="F20" s="194"/>
      <c r="G20" s="148"/>
      <c r="I20" s="31">
        <v>14</v>
      </c>
      <c r="J20" s="199">
        <f t="shared" si="8"/>
        <v>0</v>
      </c>
      <c r="K20" s="199">
        <f t="shared" si="3"/>
        <v>0</v>
      </c>
      <c r="L20" s="200">
        <f t="shared" si="4"/>
        <v>0</v>
      </c>
      <c r="M20" s="196" t="e">
        <f t="shared" si="9"/>
        <v>#DIV/0!</v>
      </c>
      <c r="N20" s="194"/>
      <c r="O20" s="148"/>
      <c r="Q20" s="31"/>
      <c r="R20" s="149"/>
      <c r="S20" s="150"/>
      <c r="T20" s="150"/>
      <c r="U20" s="197"/>
      <c r="V20" s="150"/>
      <c r="W20" s="192"/>
      <c r="X20" s="191"/>
      <c r="Y20" s="191"/>
    </row>
    <row r="21" spans="1:25" x14ac:dyDescent="0.2">
      <c r="A21" s="31">
        <v>15</v>
      </c>
      <c r="B21" s="199">
        <f t="shared" si="7"/>
        <v>0</v>
      </c>
      <c r="C21" s="199">
        <f t="shared" si="0"/>
        <v>0</v>
      </c>
      <c r="D21" s="200">
        <f t="shared" si="1"/>
        <v>0</v>
      </c>
      <c r="E21" s="196" t="e">
        <f t="shared" si="2"/>
        <v>#DIV/0!</v>
      </c>
      <c r="F21" s="194"/>
      <c r="G21" s="148"/>
      <c r="I21" s="31">
        <v>15</v>
      </c>
      <c r="J21" s="199">
        <f t="shared" si="8"/>
        <v>0</v>
      </c>
      <c r="K21" s="199">
        <f t="shared" si="3"/>
        <v>0</v>
      </c>
      <c r="L21" s="200">
        <f t="shared" si="4"/>
        <v>0</v>
      </c>
      <c r="M21" s="196" t="e">
        <f t="shared" si="9"/>
        <v>#DIV/0!</v>
      </c>
      <c r="N21" s="194"/>
      <c r="O21" s="148"/>
      <c r="Q21" s="31"/>
      <c r="R21" s="208"/>
      <c r="S21" s="208"/>
      <c r="T21" s="209"/>
      <c r="U21" s="210"/>
      <c r="V21" s="191"/>
      <c r="X21" s="191"/>
      <c r="Y21" s="191"/>
    </row>
    <row r="22" spans="1:25" x14ac:dyDescent="0.2">
      <c r="A22" s="31">
        <v>16</v>
      </c>
      <c r="B22" s="199">
        <f t="shared" si="7"/>
        <v>0</v>
      </c>
      <c r="C22" s="199">
        <f t="shared" si="0"/>
        <v>0</v>
      </c>
      <c r="D22" s="200">
        <f t="shared" si="1"/>
        <v>0</v>
      </c>
      <c r="E22" s="196" t="e">
        <f t="shared" si="2"/>
        <v>#DIV/0!</v>
      </c>
      <c r="F22" s="194"/>
      <c r="G22" s="148"/>
      <c r="I22" s="31">
        <v>16</v>
      </c>
      <c r="J22" s="199">
        <f t="shared" si="8"/>
        <v>0</v>
      </c>
      <c r="K22" s="199">
        <f t="shared" si="3"/>
        <v>0</v>
      </c>
      <c r="L22" s="200">
        <f t="shared" si="4"/>
        <v>0</v>
      </c>
      <c r="M22" s="196" t="e">
        <f t="shared" si="9"/>
        <v>#DIV/0!</v>
      </c>
      <c r="N22" s="194"/>
      <c r="O22" s="148"/>
      <c r="Q22" s="31"/>
      <c r="R22" s="208"/>
      <c r="S22" s="208"/>
      <c r="T22" s="209"/>
      <c r="U22" s="210"/>
      <c r="V22" s="191"/>
      <c r="X22" s="191"/>
      <c r="Y22" s="191"/>
    </row>
    <row r="23" spans="1:25" x14ac:dyDescent="0.2">
      <c r="A23" s="31">
        <v>17</v>
      </c>
      <c r="B23" s="199">
        <f t="shared" si="7"/>
        <v>0</v>
      </c>
      <c r="C23" s="199">
        <f t="shared" si="0"/>
        <v>0</v>
      </c>
      <c r="D23" s="200">
        <f t="shared" si="1"/>
        <v>0</v>
      </c>
      <c r="E23" s="196" t="e">
        <f t="shared" si="2"/>
        <v>#DIV/0!</v>
      </c>
      <c r="F23" s="194"/>
      <c r="G23" s="148"/>
      <c r="I23" s="31">
        <v>17</v>
      </c>
      <c r="J23" s="199">
        <f t="shared" si="8"/>
        <v>0</v>
      </c>
      <c r="K23" s="199">
        <f t="shared" si="3"/>
        <v>0</v>
      </c>
      <c r="L23" s="200">
        <f t="shared" si="4"/>
        <v>0</v>
      </c>
      <c r="M23" s="196" t="e">
        <f t="shared" si="9"/>
        <v>#DIV/0!</v>
      </c>
      <c r="N23" s="194"/>
      <c r="O23" s="148"/>
      <c r="Q23" s="31"/>
      <c r="R23" s="208"/>
      <c r="S23" s="208"/>
      <c r="T23" s="209"/>
      <c r="U23" s="210"/>
      <c r="V23" s="191"/>
      <c r="X23" s="191"/>
      <c r="Y23" s="191"/>
    </row>
    <row r="24" spans="1:25" x14ac:dyDescent="0.2">
      <c r="A24" s="31">
        <v>18</v>
      </c>
      <c r="B24" s="199">
        <f t="shared" si="7"/>
        <v>0</v>
      </c>
      <c r="C24" s="199">
        <f t="shared" si="0"/>
        <v>0</v>
      </c>
      <c r="D24" s="200">
        <f t="shared" si="1"/>
        <v>0</v>
      </c>
      <c r="E24" s="196" t="e">
        <f t="shared" si="2"/>
        <v>#DIV/0!</v>
      </c>
      <c r="F24" s="194"/>
      <c r="G24" s="148"/>
      <c r="I24" s="31">
        <v>18</v>
      </c>
      <c r="J24" s="199">
        <f t="shared" si="8"/>
        <v>0</v>
      </c>
      <c r="K24" s="199">
        <f t="shared" si="3"/>
        <v>0</v>
      </c>
      <c r="L24" s="200">
        <f t="shared" si="4"/>
        <v>0</v>
      </c>
      <c r="M24" s="196" t="e">
        <f t="shared" si="9"/>
        <v>#DIV/0!</v>
      </c>
      <c r="N24" s="194"/>
      <c r="O24" s="148"/>
      <c r="Q24" s="31"/>
      <c r="R24" s="208"/>
      <c r="S24" s="208"/>
      <c r="T24" s="209"/>
      <c r="U24" s="210"/>
      <c r="V24" s="191"/>
      <c r="X24" s="191"/>
      <c r="Y24" s="191"/>
    </row>
    <row r="25" spans="1:25" x14ac:dyDescent="0.2">
      <c r="A25" s="31">
        <v>19</v>
      </c>
      <c r="B25" s="199">
        <f t="shared" si="7"/>
        <v>0</v>
      </c>
      <c r="C25" s="199">
        <f t="shared" si="0"/>
        <v>0</v>
      </c>
      <c r="D25" s="200">
        <f t="shared" si="1"/>
        <v>0</v>
      </c>
      <c r="E25" s="196" t="e">
        <f t="shared" si="2"/>
        <v>#DIV/0!</v>
      </c>
      <c r="F25" s="194"/>
      <c r="G25" s="148"/>
      <c r="I25" s="31">
        <v>19</v>
      </c>
      <c r="J25" s="199">
        <f t="shared" si="8"/>
        <v>0</v>
      </c>
      <c r="K25" s="199">
        <f t="shared" si="3"/>
        <v>0</v>
      </c>
      <c r="L25" s="200">
        <f t="shared" si="4"/>
        <v>0</v>
      </c>
      <c r="M25" s="196" t="e">
        <f t="shared" si="9"/>
        <v>#DIV/0!</v>
      </c>
      <c r="N25" s="194"/>
      <c r="O25" s="148"/>
      <c r="Q25" s="31"/>
      <c r="R25" s="208"/>
      <c r="S25" s="208"/>
      <c r="T25" s="209"/>
      <c r="U25" s="210"/>
      <c r="V25" s="191"/>
      <c r="X25" s="191"/>
      <c r="Y25" s="191"/>
    </row>
    <row r="26" spans="1:25" x14ac:dyDescent="0.2">
      <c r="A26" s="31">
        <v>20</v>
      </c>
      <c r="B26" s="199">
        <f t="shared" si="7"/>
        <v>0</v>
      </c>
      <c r="C26" s="199">
        <f t="shared" si="0"/>
        <v>0</v>
      </c>
      <c r="D26" s="200">
        <f t="shared" si="1"/>
        <v>0</v>
      </c>
      <c r="E26" s="196" t="e">
        <f t="shared" si="2"/>
        <v>#DIV/0!</v>
      </c>
      <c r="F26" s="194"/>
      <c r="G26" s="148"/>
      <c r="I26" s="31">
        <v>20</v>
      </c>
      <c r="J26" s="199">
        <f t="shared" si="8"/>
        <v>0</v>
      </c>
      <c r="K26" s="199">
        <f t="shared" si="3"/>
        <v>0</v>
      </c>
      <c r="L26" s="200">
        <f t="shared" si="4"/>
        <v>0</v>
      </c>
      <c r="M26" s="196" t="e">
        <f t="shared" si="9"/>
        <v>#DIV/0!</v>
      </c>
      <c r="N26" s="194"/>
      <c r="O26" s="148"/>
      <c r="Q26" s="31"/>
      <c r="R26" s="208"/>
      <c r="S26" s="208"/>
      <c r="T26" s="209"/>
      <c r="U26" s="210"/>
      <c r="V26" s="191"/>
      <c r="X26" s="191"/>
      <c r="Y26" s="191"/>
    </row>
    <row r="27" spans="1:25" x14ac:dyDescent="0.2">
      <c r="A27" s="31">
        <v>21</v>
      </c>
      <c r="B27" s="199">
        <f t="shared" si="7"/>
        <v>0</v>
      </c>
      <c r="C27" s="199">
        <f t="shared" si="0"/>
        <v>0</v>
      </c>
      <c r="D27" s="200">
        <f t="shared" si="1"/>
        <v>0</v>
      </c>
      <c r="E27" s="196" t="e">
        <f t="shared" si="2"/>
        <v>#DIV/0!</v>
      </c>
      <c r="F27" s="194"/>
      <c r="G27" s="148"/>
      <c r="I27" s="31">
        <v>21</v>
      </c>
      <c r="J27" s="199">
        <f t="shared" si="8"/>
        <v>0</v>
      </c>
      <c r="K27" s="199">
        <f t="shared" si="3"/>
        <v>0</v>
      </c>
      <c r="L27" s="200">
        <f t="shared" si="4"/>
        <v>0</v>
      </c>
      <c r="M27" s="196" t="e">
        <f t="shared" si="9"/>
        <v>#DIV/0!</v>
      </c>
      <c r="N27" s="194"/>
      <c r="O27" s="148"/>
      <c r="Q27" s="31"/>
      <c r="R27" s="208"/>
      <c r="S27" s="208"/>
      <c r="T27" s="209"/>
      <c r="U27" s="210"/>
      <c r="V27" s="191"/>
      <c r="X27" s="191"/>
      <c r="Y27" s="191"/>
    </row>
    <row r="28" spans="1:25" x14ac:dyDescent="0.2">
      <c r="A28" s="31">
        <v>22</v>
      </c>
      <c r="B28" s="199">
        <f t="shared" si="7"/>
        <v>0</v>
      </c>
      <c r="C28" s="199">
        <f t="shared" si="0"/>
        <v>0</v>
      </c>
      <c r="D28" s="200">
        <f t="shared" si="1"/>
        <v>0</v>
      </c>
      <c r="E28" s="196" t="e">
        <f t="shared" si="2"/>
        <v>#DIV/0!</v>
      </c>
      <c r="F28" s="194"/>
      <c r="G28" s="148"/>
      <c r="I28" s="31">
        <v>22</v>
      </c>
      <c r="J28" s="199">
        <f t="shared" si="8"/>
        <v>0</v>
      </c>
      <c r="K28" s="199">
        <f t="shared" si="3"/>
        <v>0</v>
      </c>
      <c r="L28" s="200">
        <f t="shared" si="4"/>
        <v>0</v>
      </c>
      <c r="M28" s="196" t="e">
        <f t="shared" si="9"/>
        <v>#DIV/0!</v>
      </c>
      <c r="N28" s="194"/>
      <c r="O28" s="148"/>
      <c r="Q28" s="31"/>
      <c r="R28" s="208"/>
      <c r="S28" s="208"/>
      <c r="T28" s="209"/>
      <c r="U28" s="210"/>
      <c r="V28" s="191"/>
      <c r="X28" s="191"/>
      <c r="Y28" s="191"/>
    </row>
    <row r="29" spans="1:25" x14ac:dyDescent="0.2">
      <c r="A29" s="31">
        <v>23</v>
      </c>
      <c r="B29" s="199">
        <f t="shared" si="7"/>
        <v>0</v>
      </c>
      <c r="C29" s="199">
        <f t="shared" si="0"/>
        <v>0</v>
      </c>
      <c r="D29" s="200">
        <f t="shared" si="1"/>
        <v>0</v>
      </c>
      <c r="E29" s="196" t="e">
        <f t="shared" si="2"/>
        <v>#DIV/0!</v>
      </c>
      <c r="F29" s="194"/>
      <c r="G29" s="148"/>
      <c r="I29" s="31">
        <v>23</v>
      </c>
      <c r="J29" s="199">
        <f t="shared" si="8"/>
        <v>0</v>
      </c>
      <c r="K29" s="199">
        <f t="shared" si="3"/>
        <v>0</v>
      </c>
      <c r="L29" s="200">
        <f t="shared" si="4"/>
        <v>0</v>
      </c>
      <c r="M29" s="196" t="e">
        <f t="shared" si="9"/>
        <v>#DIV/0!</v>
      </c>
      <c r="N29" s="194"/>
      <c r="O29" s="148"/>
      <c r="Q29" s="31"/>
      <c r="R29" s="208"/>
      <c r="S29" s="208"/>
      <c r="T29" s="209"/>
      <c r="U29" s="210"/>
      <c r="V29" s="191"/>
      <c r="X29" s="191"/>
      <c r="Y29" s="191"/>
    </row>
    <row r="30" spans="1:25" x14ac:dyDescent="0.2">
      <c r="A30" s="31">
        <v>24</v>
      </c>
      <c r="B30" s="199">
        <f t="shared" si="7"/>
        <v>0</v>
      </c>
      <c r="C30" s="199">
        <f t="shared" si="0"/>
        <v>0</v>
      </c>
      <c r="D30" s="200">
        <f t="shared" si="1"/>
        <v>0</v>
      </c>
      <c r="E30" s="196" t="e">
        <f t="shared" si="2"/>
        <v>#DIV/0!</v>
      </c>
      <c r="F30" s="194"/>
      <c r="G30" s="148"/>
      <c r="I30" s="31">
        <v>24</v>
      </c>
      <c r="J30" s="199">
        <f t="shared" si="8"/>
        <v>0</v>
      </c>
      <c r="K30" s="199">
        <f t="shared" si="3"/>
        <v>0</v>
      </c>
      <c r="L30" s="200">
        <f t="shared" si="4"/>
        <v>0</v>
      </c>
      <c r="M30" s="196" t="e">
        <f t="shared" si="9"/>
        <v>#DIV/0!</v>
      </c>
      <c r="N30" s="194"/>
      <c r="O30" s="148"/>
      <c r="Q30" s="31"/>
      <c r="R30" s="208"/>
      <c r="S30" s="208"/>
      <c r="T30" s="209"/>
      <c r="U30" s="210"/>
      <c r="V30" s="191"/>
      <c r="X30" s="191"/>
      <c r="Y30" s="191"/>
    </row>
    <row r="31" spans="1:25" x14ac:dyDescent="0.2">
      <c r="A31" s="31">
        <v>25</v>
      </c>
      <c r="B31" s="199">
        <f t="shared" si="7"/>
        <v>0</v>
      </c>
      <c r="C31" s="199">
        <f t="shared" si="0"/>
        <v>0</v>
      </c>
      <c r="D31" s="200">
        <f t="shared" si="1"/>
        <v>0</v>
      </c>
      <c r="E31" s="196" t="e">
        <f t="shared" si="2"/>
        <v>#DIV/0!</v>
      </c>
      <c r="F31" s="194"/>
      <c r="G31" s="148"/>
      <c r="I31" s="31">
        <v>25</v>
      </c>
      <c r="J31" s="199">
        <f t="shared" si="8"/>
        <v>0</v>
      </c>
      <c r="K31" s="199">
        <f t="shared" si="3"/>
        <v>0</v>
      </c>
      <c r="L31" s="200">
        <f t="shared" si="4"/>
        <v>0</v>
      </c>
      <c r="M31" s="196" t="e">
        <f t="shared" si="9"/>
        <v>#DIV/0!</v>
      </c>
      <c r="N31" s="194"/>
      <c r="O31" s="148"/>
      <c r="Q31" s="31"/>
      <c r="R31" s="208"/>
      <c r="S31" s="208"/>
      <c r="T31" s="209"/>
      <c r="U31" s="210"/>
      <c r="V31" s="191"/>
      <c r="X31" s="191"/>
      <c r="Y31" s="191"/>
    </row>
    <row r="32" spans="1:25" x14ac:dyDescent="0.2">
      <c r="A32" s="31">
        <v>26</v>
      </c>
      <c r="B32" s="199">
        <f t="shared" si="7"/>
        <v>0</v>
      </c>
      <c r="C32" s="199">
        <f t="shared" si="0"/>
        <v>0</v>
      </c>
      <c r="D32" s="200">
        <f t="shared" si="1"/>
        <v>0</v>
      </c>
      <c r="E32" s="196" t="e">
        <f t="shared" si="2"/>
        <v>#DIV/0!</v>
      </c>
      <c r="F32" s="194"/>
      <c r="G32" s="148"/>
      <c r="I32" s="31">
        <v>26</v>
      </c>
      <c r="J32" s="199">
        <f t="shared" si="8"/>
        <v>0</v>
      </c>
      <c r="K32" s="199">
        <f t="shared" si="3"/>
        <v>0</v>
      </c>
      <c r="L32" s="200">
        <f t="shared" si="4"/>
        <v>0</v>
      </c>
      <c r="M32" s="196" t="e">
        <f t="shared" si="9"/>
        <v>#DIV/0!</v>
      </c>
      <c r="N32" s="194"/>
      <c r="O32" s="148"/>
      <c r="Q32" s="31"/>
      <c r="R32" s="208"/>
      <c r="S32" s="208"/>
      <c r="T32" s="209"/>
      <c r="U32" s="210"/>
      <c r="V32" s="191"/>
      <c r="X32" s="191"/>
      <c r="Y32" s="191"/>
    </row>
    <row r="33" spans="1:25" x14ac:dyDescent="0.2">
      <c r="A33" s="31">
        <v>27</v>
      </c>
      <c r="B33" s="199">
        <f t="shared" si="7"/>
        <v>0</v>
      </c>
      <c r="C33" s="199">
        <f t="shared" si="0"/>
        <v>0</v>
      </c>
      <c r="D33" s="200">
        <f t="shared" si="1"/>
        <v>0</v>
      </c>
      <c r="E33" s="196" t="e">
        <f t="shared" si="2"/>
        <v>#DIV/0!</v>
      </c>
      <c r="F33" s="194"/>
      <c r="G33" s="148"/>
      <c r="I33" s="31">
        <v>27</v>
      </c>
      <c r="J33" s="199">
        <f t="shared" si="8"/>
        <v>0</v>
      </c>
      <c r="K33" s="199">
        <f t="shared" si="3"/>
        <v>0</v>
      </c>
      <c r="L33" s="200">
        <f t="shared" si="4"/>
        <v>0</v>
      </c>
      <c r="M33" s="196" t="e">
        <f t="shared" si="9"/>
        <v>#DIV/0!</v>
      </c>
      <c r="N33" s="194"/>
      <c r="O33" s="148"/>
      <c r="Q33" s="31"/>
      <c r="R33" s="208"/>
      <c r="S33" s="208"/>
      <c r="T33" s="209"/>
      <c r="U33" s="210"/>
      <c r="V33" s="191"/>
      <c r="X33" s="191"/>
      <c r="Y33" s="191"/>
    </row>
    <row r="34" spans="1:25" x14ac:dyDescent="0.2">
      <c r="A34" s="31">
        <v>28</v>
      </c>
      <c r="B34" s="199">
        <f t="shared" si="7"/>
        <v>0</v>
      </c>
      <c r="C34" s="199">
        <f t="shared" si="0"/>
        <v>0</v>
      </c>
      <c r="D34" s="200">
        <f t="shared" si="1"/>
        <v>0</v>
      </c>
      <c r="E34" s="196" t="e">
        <f t="shared" si="2"/>
        <v>#DIV/0!</v>
      </c>
      <c r="F34" s="194"/>
      <c r="G34" s="148"/>
      <c r="I34" s="31">
        <v>28</v>
      </c>
      <c r="J34" s="199">
        <f t="shared" si="8"/>
        <v>0</v>
      </c>
      <c r="K34" s="199">
        <f t="shared" si="3"/>
        <v>0</v>
      </c>
      <c r="L34" s="200">
        <f t="shared" si="4"/>
        <v>0</v>
      </c>
      <c r="M34" s="196" t="e">
        <f t="shared" si="9"/>
        <v>#DIV/0!</v>
      </c>
      <c r="N34" s="194"/>
      <c r="O34" s="148"/>
      <c r="Q34" s="31"/>
      <c r="R34" s="208"/>
      <c r="S34" s="208"/>
      <c r="T34" s="209"/>
      <c r="U34" s="210"/>
      <c r="V34" s="191"/>
      <c r="X34" s="191"/>
      <c r="Y34" s="191"/>
    </row>
    <row r="35" spans="1:25" x14ac:dyDescent="0.2">
      <c r="A35" s="31">
        <v>29</v>
      </c>
      <c r="B35" s="199">
        <f t="shared" si="7"/>
        <v>0</v>
      </c>
      <c r="C35" s="199">
        <f t="shared" si="0"/>
        <v>0</v>
      </c>
      <c r="D35" s="200">
        <f t="shared" si="1"/>
        <v>0</v>
      </c>
      <c r="E35" s="196" t="e">
        <f t="shared" si="2"/>
        <v>#DIV/0!</v>
      </c>
      <c r="F35" s="194"/>
      <c r="G35" s="148"/>
      <c r="I35" s="31">
        <v>29</v>
      </c>
      <c r="J35" s="199">
        <f t="shared" si="8"/>
        <v>0</v>
      </c>
      <c r="K35" s="199">
        <f t="shared" si="3"/>
        <v>0</v>
      </c>
      <c r="L35" s="200">
        <f t="shared" si="4"/>
        <v>0</v>
      </c>
      <c r="M35" s="196" t="e">
        <f t="shared" si="9"/>
        <v>#DIV/0!</v>
      </c>
      <c r="N35" s="194"/>
      <c r="O35" s="148"/>
      <c r="Q35" s="31"/>
      <c r="R35" s="208"/>
      <c r="S35" s="208"/>
      <c r="T35" s="209"/>
      <c r="U35" s="210"/>
      <c r="V35" s="191"/>
      <c r="X35" s="191"/>
      <c r="Y35" s="191"/>
    </row>
    <row r="36" spans="1:25" x14ac:dyDescent="0.2">
      <c r="A36" s="31">
        <v>30</v>
      </c>
      <c r="B36" s="199">
        <f t="shared" si="7"/>
        <v>0</v>
      </c>
      <c r="C36" s="199">
        <f t="shared" si="0"/>
        <v>0</v>
      </c>
      <c r="D36" s="200">
        <f t="shared" si="1"/>
        <v>0</v>
      </c>
      <c r="E36" s="196" t="e">
        <f t="shared" si="2"/>
        <v>#DIV/0!</v>
      </c>
      <c r="F36" s="194"/>
      <c r="G36" s="148"/>
      <c r="I36" s="31">
        <v>30</v>
      </c>
      <c r="J36" s="199">
        <f t="shared" si="8"/>
        <v>0</v>
      </c>
      <c r="K36" s="199">
        <f t="shared" si="3"/>
        <v>0</v>
      </c>
      <c r="L36" s="200">
        <f t="shared" si="4"/>
        <v>0</v>
      </c>
      <c r="M36" s="196" t="e">
        <f t="shared" si="9"/>
        <v>#DIV/0!</v>
      </c>
      <c r="N36" s="194"/>
      <c r="O36" s="148"/>
      <c r="Q36" s="31"/>
      <c r="R36" s="208"/>
      <c r="S36" s="208"/>
      <c r="T36" s="209"/>
      <c r="U36" s="210"/>
      <c r="V36" s="191"/>
      <c r="X36" s="191"/>
      <c r="Y36" s="191"/>
    </row>
    <row r="37" spans="1:25" x14ac:dyDescent="0.2">
      <c r="A37" s="31">
        <v>31</v>
      </c>
      <c r="B37" s="199">
        <f t="shared" si="7"/>
        <v>0</v>
      </c>
      <c r="C37" s="199">
        <f t="shared" si="0"/>
        <v>0</v>
      </c>
      <c r="D37" s="200">
        <f t="shared" si="1"/>
        <v>0</v>
      </c>
      <c r="E37" s="196" t="e">
        <f t="shared" si="2"/>
        <v>#DIV/0!</v>
      </c>
      <c r="F37" s="194"/>
      <c r="G37" s="148"/>
      <c r="I37" s="31">
        <v>31</v>
      </c>
      <c r="J37" s="199">
        <f t="shared" si="8"/>
        <v>0</v>
      </c>
      <c r="K37" s="199">
        <f t="shared" si="3"/>
        <v>0</v>
      </c>
      <c r="L37" s="200">
        <f t="shared" si="4"/>
        <v>0</v>
      </c>
      <c r="M37" s="196" t="e">
        <f t="shared" si="9"/>
        <v>#DIV/0!</v>
      </c>
      <c r="N37" s="194"/>
      <c r="O37" s="148"/>
      <c r="Q37" s="31"/>
      <c r="R37" s="208"/>
      <c r="S37" s="208"/>
      <c r="T37" s="209"/>
      <c r="U37" s="210"/>
      <c r="V37" s="191"/>
      <c r="X37" s="191"/>
      <c r="Y37" s="191"/>
    </row>
    <row r="38" spans="1:25" x14ac:dyDescent="0.2">
      <c r="A38" s="31">
        <v>32</v>
      </c>
      <c r="B38" s="199">
        <f t="shared" si="7"/>
        <v>0</v>
      </c>
      <c r="C38" s="199">
        <f t="shared" si="0"/>
        <v>0</v>
      </c>
      <c r="D38" s="200">
        <f t="shared" si="1"/>
        <v>0</v>
      </c>
      <c r="E38" s="196" t="e">
        <f t="shared" si="2"/>
        <v>#DIV/0!</v>
      </c>
      <c r="F38" s="194"/>
      <c r="G38" s="148"/>
      <c r="I38" s="31">
        <v>32</v>
      </c>
      <c r="J38" s="199">
        <f t="shared" si="8"/>
        <v>0</v>
      </c>
      <c r="K38" s="199">
        <f t="shared" si="3"/>
        <v>0</v>
      </c>
      <c r="L38" s="200">
        <f t="shared" si="4"/>
        <v>0</v>
      </c>
      <c r="M38" s="196" t="e">
        <f t="shared" si="9"/>
        <v>#DIV/0!</v>
      </c>
      <c r="N38" s="194"/>
      <c r="O38" s="148"/>
      <c r="Q38" s="31"/>
      <c r="R38" s="208"/>
      <c r="S38" s="208"/>
      <c r="T38" s="209"/>
      <c r="U38" s="210"/>
      <c r="V38" s="191"/>
      <c r="X38" s="191"/>
      <c r="Y38" s="191"/>
    </row>
    <row r="39" spans="1:25" x14ac:dyDescent="0.2">
      <c r="A39" s="31">
        <v>33</v>
      </c>
      <c r="B39" s="199">
        <f t="shared" si="7"/>
        <v>0</v>
      </c>
      <c r="C39" s="199">
        <f t="shared" si="0"/>
        <v>0</v>
      </c>
      <c r="D39" s="200">
        <f t="shared" si="1"/>
        <v>0</v>
      </c>
      <c r="E39" s="196" t="e">
        <f t="shared" si="2"/>
        <v>#DIV/0!</v>
      </c>
      <c r="F39" s="194"/>
      <c r="G39" s="148"/>
      <c r="I39" s="31">
        <v>33</v>
      </c>
      <c r="J39" s="199">
        <f t="shared" si="8"/>
        <v>0</v>
      </c>
      <c r="K39" s="199">
        <f t="shared" si="3"/>
        <v>0</v>
      </c>
      <c r="L39" s="200">
        <f t="shared" si="4"/>
        <v>0</v>
      </c>
      <c r="M39" s="196" t="e">
        <f t="shared" si="9"/>
        <v>#DIV/0!</v>
      </c>
      <c r="N39" s="194"/>
      <c r="O39" s="148"/>
      <c r="Q39" s="31"/>
      <c r="R39" s="208"/>
      <c r="S39" s="208"/>
      <c r="T39" s="209"/>
      <c r="U39" s="210"/>
      <c r="V39" s="191"/>
      <c r="X39" s="191"/>
      <c r="Y39" s="191"/>
    </row>
    <row r="40" spans="1:25" x14ac:dyDescent="0.2">
      <c r="A40" s="31">
        <v>34</v>
      </c>
      <c r="B40" s="199">
        <f t="shared" si="7"/>
        <v>0</v>
      </c>
      <c r="C40" s="199">
        <f t="shared" si="0"/>
        <v>0</v>
      </c>
      <c r="D40" s="200">
        <f t="shared" si="1"/>
        <v>0</v>
      </c>
      <c r="E40" s="196" t="e">
        <f t="shared" si="2"/>
        <v>#DIV/0!</v>
      </c>
      <c r="F40" s="194"/>
      <c r="G40" s="148"/>
      <c r="I40" s="31">
        <v>34</v>
      </c>
      <c r="J40" s="199">
        <f t="shared" si="8"/>
        <v>0</v>
      </c>
      <c r="K40" s="199">
        <f t="shared" si="3"/>
        <v>0</v>
      </c>
      <c r="L40" s="200">
        <f t="shared" si="4"/>
        <v>0</v>
      </c>
      <c r="M40" s="196" t="e">
        <f t="shared" si="9"/>
        <v>#DIV/0!</v>
      </c>
      <c r="N40" s="194"/>
      <c r="O40" s="148"/>
      <c r="Q40" s="31"/>
      <c r="R40" s="208"/>
      <c r="S40" s="208"/>
      <c r="T40" s="209"/>
      <c r="U40" s="210"/>
      <c r="V40" s="191"/>
      <c r="X40" s="191"/>
      <c r="Y40" s="191"/>
    </row>
    <row r="41" spans="1:25" x14ac:dyDescent="0.2">
      <c r="A41" s="31">
        <v>35</v>
      </c>
      <c r="B41" s="199">
        <f t="shared" si="7"/>
        <v>0</v>
      </c>
      <c r="C41" s="199">
        <f t="shared" si="0"/>
        <v>0</v>
      </c>
      <c r="D41" s="200">
        <f t="shared" si="1"/>
        <v>0</v>
      </c>
      <c r="E41" s="196" t="e">
        <f t="shared" si="2"/>
        <v>#DIV/0!</v>
      </c>
      <c r="F41" s="194"/>
      <c r="G41" s="148"/>
      <c r="I41" s="31">
        <v>35</v>
      </c>
      <c r="J41" s="199">
        <f t="shared" si="8"/>
        <v>0</v>
      </c>
      <c r="K41" s="199">
        <f t="shared" si="3"/>
        <v>0</v>
      </c>
      <c r="L41" s="200">
        <f t="shared" si="4"/>
        <v>0</v>
      </c>
      <c r="M41" s="196" t="e">
        <f t="shared" si="9"/>
        <v>#DIV/0!</v>
      </c>
      <c r="N41" s="194"/>
      <c r="O41" s="148"/>
      <c r="Q41" s="31"/>
      <c r="R41" s="208"/>
      <c r="S41" s="208"/>
      <c r="T41" s="209"/>
      <c r="U41" s="210"/>
      <c r="V41" s="191"/>
      <c r="X41" s="191"/>
      <c r="Y41" s="191"/>
    </row>
    <row r="42" spans="1:25" x14ac:dyDescent="0.2">
      <c r="A42" s="31">
        <v>36</v>
      </c>
      <c r="B42" s="199">
        <f t="shared" si="7"/>
        <v>0</v>
      </c>
      <c r="C42" s="199">
        <f t="shared" si="0"/>
        <v>0</v>
      </c>
      <c r="D42" s="200">
        <f t="shared" si="1"/>
        <v>0</v>
      </c>
      <c r="E42" s="196" t="e">
        <f t="shared" si="2"/>
        <v>#DIV/0!</v>
      </c>
      <c r="F42" s="194"/>
      <c r="G42" s="148"/>
      <c r="I42" s="31">
        <v>36</v>
      </c>
      <c r="J42" s="199">
        <f t="shared" si="8"/>
        <v>0</v>
      </c>
      <c r="K42" s="199">
        <f t="shared" si="3"/>
        <v>0</v>
      </c>
      <c r="L42" s="200">
        <f t="shared" si="4"/>
        <v>0</v>
      </c>
      <c r="M42" s="196" t="e">
        <f t="shared" si="9"/>
        <v>#DIV/0!</v>
      </c>
      <c r="N42" s="194"/>
      <c r="O42" s="148"/>
      <c r="Q42" s="31"/>
      <c r="R42" s="208"/>
      <c r="S42" s="208"/>
      <c r="T42" s="209"/>
      <c r="U42" s="210"/>
      <c r="V42" s="191"/>
      <c r="X42" s="191"/>
      <c r="Y42" s="191"/>
    </row>
    <row r="43" spans="1:25" x14ac:dyDescent="0.2">
      <c r="A43" s="31">
        <v>37</v>
      </c>
      <c r="B43" s="199">
        <f t="shared" si="7"/>
        <v>0</v>
      </c>
      <c r="C43" s="199">
        <f t="shared" si="0"/>
        <v>0</v>
      </c>
      <c r="D43" s="200">
        <f t="shared" si="1"/>
        <v>0</v>
      </c>
      <c r="E43" s="196" t="e">
        <f t="shared" si="2"/>
        <v>#DIV/0!</v>
      </c>
      <c r="F43" s="194"/>
      <c r="G43" s="148"/>
      <c r="I43" s="31">
        <v>37</v>
      </c>
      <c r="J43" s="199">
        <f t="shared" si="8"/>
        <v>0</v>
      </c>
      <c r="K43" s="199">
        <f t="shared" si="3"/>
        <v>0</v>
      </c>
      <c r="L43" s="200">
        <f t="shared" si="4"/>
        <v>0</v>
      </c>
      <c r="M43" s="196" t="e">
        <f t="shared" si="9"/>
        <v>#DIV/0!</v>
      </c>
      <c r="N43" s="194"/>
      <c r="O43" s="148"/>
      <c r="Q43" s="31"/>
      <c r="R43" s="208"/>
      <c r="S43" s="208"/>
      <c r="T43" s="209"/>
      <c r="U43" s="210"/>
      <c r="V43" s="191"/>
      <c r="X43" s="191"/>
      <c r="Y43" s="191"/>
    </row>
    <row r="44" spans="1:25" x14ac:dyDescent="0.2">
      <c r="A44" s="31">
        <v>38</v>
      </c>
      <c r="B44" s="199">
        <f t="shared" si="7"/>
        <v>0</v>
      </c>
      <c r="C44" s="199">
        <f t="shared" si="0"/>
        <v>0</v>
      </c>
      <c r="D44" s="200">
        <f t="shared" si="1"/>
        <v>0</v>
      </c>
      <c r="E44" s="196" t="e">
        <f t="shared" si="2"/>
        <v>#DIV/0!</v>
      </c>
      <c r="F44" s="194"/>
      <c r="G44" s="148"/>
      <c r="I44" s="31">
        <v>38</v>
      </c>
      <c r="J44" s="199">
        <f t="shared" si="8"/>
        <v>0</v>
      </c>
      <c r="K44" s="199">
        <f t="shared" si="3"/>
        <v>0</v>
      </c>
      <c r="L44" s="200">
        <f t="shared" si="4"/>
        <v>0</v>
      </c>
      <c r="M44" s="196" t="e">
        <f t="shared" si="9"/>
        <v>#DIV/0!</v>
      </c>
      <c r="N44" s="194"/>
      <c r="O44" s="148"/>
      <c r="Q44" s="31"/>
      <c r="R44" s="208"/>
      <c r="S44" s="208"/>
      <c r="T44" s="209"/>
      <c r="U44" s="210"/>
      <c r="V44" s="191"/>
      <c r="X44" s="191"/>
      <c r="Y44" s="191"/>
    </row>
    <row r="45" spans="1:25" x14ac:dyDescent="0.2">
      <c r="A45" s="31">
        <v>39</v>
      </c>
      <c r="B45" s="199">
        <f t="shared" si="7"/>
        <v>0</v>
      </c>
      <c r="C45" s="199">
        <f t="shared" si="0"/>
        <v>0</v>
      </c>
      <c r="D45" s="200">
        <f t="shared" si="1"/>
        <v>0</v>
      </c>
      <c r="E45" s="196" t="e">
        <f t="shared" si="2"/>
        <v>#DIV/0!</v>
      </c>
      <c r="F45" s="194"/>
      <c r="G45" s="148"/>
      <c r="I45" s="31">
        <v>39</v>
      </c>
      <c r="J45" s="199">
        <f t="shared" si="8"/>
        <v>0</v>
      </c>
      <c r="K45" s="199">
        <f t="shared" si="3"/>
        <v>0</v>
      </c>
      <c r="L45" s="200">
        <f t="shared" si="4"/>
        <v>0</v>
      </c>
      <c r="M45" s="196" t="e">
        <f t="shared" si="9"/>
        <v>#DIV/0!</v>
      </c>
      <c r="N45" s="194"/>
      <c r="O45" s="148"/>
      <c r="Q45" s="31"/>
      <c r="R45" s="208"/>
      <c r="S45" s="208"/>
      <c r="T45" s="209"/>
      <c r="U45" s="210"/>
      <c r="V45" s="191"/>
      <c r="X45" s="191"/>
      <c r="Y45" s="191"/>
    </row>
    <row r="46" spans="1:25" x14ac:dyDescent="0.2">
      <c r="A46" s="31">
        <v>40</v>
      </c>
      <c r="B46" s="199">
        <f t="shared" si="7"/>
        <v>0</v>
      </c>
      <c r="C46" s="199">
        <f t="shared" si="0"/>
        <v>0</v>
      </c>
      <c r="D46" s="200">
        <f t="shared" si="1"/>
        <v>0</v>
      </c>
      <c r="E46" s="196" t="e">
        <f t="shared" si="2"/>
        <v>#DIV/0!</v>
      </c>
      <c r="F46" s="194"/>
      <c r="G46" s="148"/>
      <c r="I46" s="31">
        <v>40</v>
      </c>
      <c r="J46" s="199">
        <f t="shared" si="8"/>
        <v>0</v>
      </c>
      <c r="K46" s="199">
        <f t="shared" si="3"/>
        <v>0</v>
      </c>
      <c r="L46" s="200">
        <f t="shared" si="4"/>
        <v>0</v>
      </c>
      <c r="M46" s="196" t="e">
        <f t="shared" si="9"/>
        <v>#DIV/0!</v>
      </c>
      <c r="N46" s="194"/>
      <c r="O46" s="148"/>
      <c r="Q46" s="31"/>
      <c r="R46" s="208"/>
      <c r="S46" s="208"/>
      <c r="T46" s="209"/>
      <c r="U46" s="210"/>
      <c r="V46" s="191"/>
      <c r="X46" s="191"/>
      <c r="Y46" s="191"/>
    </row>
    <row r="47" spans="1:25" x14ac:dyDescent="0.2">
      <c r="A47" s="31">
        <v>41</v>
      </c>
      <c r="B47" s="199">
        <f t="shared" si="7"/>
        <v>0</v>
      </c>
      <c r="C47" s="199">
        <f t="shared" si="0"/>
        <v>0</v>
      </c>
      <c r="D47" s="200">
        <f t="shared" si="1"/>
        <v>0</v>
      </c>
      <c r="E47" s="196" t="e">
        <f t="shared" si="2"/>
        <v>#DIV/0!</v>
      </c>
      <c r="F47" s="194"/>
      <c r="G47" s="148"/>
      <c r="I47" s="31">
        <v>41</v>
      </c>
      <c r="J47" s="199">
        <f t="shared" si="8"/>
        <v>0</v>
      </c>
      <c r="K47" s="199">
        <f t="shared" si="3"/>
        <v>0</v>
      </c>
      <c r="L47" s="200">
        <f t="shared" si="4"/>
        <v>0</v>
      </c>
      <c r="M47" s="196" t="e">
        <f t="shared" si="9"/>
        <v>#DIV/0!</v>
      </c>
      <c r="N47" s="194"/>
      <c r="O47" s="148"/>
      <c r="Q47" s="31"/>
      <c r="R47" s="208"/>
      <c r="S47" s="208"/>
      <c r="T47" s="209"/>
      <c r="U47" s="210"/>
      <c r="V47" s="191"/>
      <c r="X47" s="191"/>
      <c r="Y47" s="191"/>
    </row>
    <row r="48" spans="1:25" x14ac:dyDescent="0.2">
      <c r="A48" s="31">
        <v>42</v>
      </c>
      <c r="B48" s="199">
        <f t="shared" si="7"/>
        <v>0</v>
      </c>
      <c r="C48" s="199">
        <f t="shared" si="0"/>
        <v>0</v>
      </c>
      <c r="D48" s="200">
        <f t="shared" si="1"/>
        <v>0</v>
      </c>
      <c r="E48" s="196" t="e">
        <f t="shared" si="2"/>
        <v>#DIV/0!</v>
      </c>
      <c r="F48" s="194"/>
      <c r="G48" s="148"/>
      <c r="I48" s="31">
        <v>42</v>
      </c>
      <c r="J48" s="199">
        <f t="shared" si="8"/>
        <v>0</v>
      </c>
      <c r="K48" s="199">
        <f t="shared" si="3"/>
        <v>0</v>
      </c>
      <c r="L48" s="200">
        <f t="shared" si="4"/>
        <v>0</v>
      </c>
      <c r="M48" s="196" t="e">
        <f t="shared" si="9"/>
        <v>#DIV/0!</v>
      </c>
      <c r="N48" s="194"/>
      <c r="O48" s="148"/>
      <c r="Q48" s="31"/>
      <c r="R48" s="208"/>
      <c r="S48" s="208"/>
      <c r="T48" s="209"/>
      <c r="U48" s="210"/>
      <c r="V48" s="191"/>
      <c r="X48" s="191"/>
      <c r="Y48" s="191"/>
    </row>
    <row r="49" spans="1:25" x14ac:dyDescent="0.2">
      <c r="A49" s="31">
        <v>43</v>
      </c>
      <c r="B49" s="199">
        <f t="shared" si="7"/>
        <v>0</v>
      </c>
      <c r="C49" s="199">
        <f t="shared" si="0"/>
        <v>0</v>
      </c>
      <c r="D49" s="200">
        <f t="shared" si="1"/>
        <v>0</v>
      </c>
      <c r="E49" s="196" t="e">
        <f t="shared" si="2"/>
        <v>#DIV/0!</v>
      </c>
      <c r="F49" s="194"/>
      <c r="G49" s="148"/>
      <c r="I49" s="31">
        <v>43</v>
      </c>
      <c r="J49" s="199">
        <f t="shared" si="8"/>
        <v>0</v>
      </c>
      <c r="K49" s="199">
        <f t="shared" si="3"/>
        <v>0</v>
      </c>
      <c r="L49" s="200">
        <f t="shared" si="4"/>
        <v>0</v>
      </c>
      <c r="M49" s="196" t="e">
        <f t="shared" si="9"/>
        <v>#DIV/0!</v>
      </c>
      <c r="N49" s="194"/>
      <c r="O49" s="148"/>
      <c r="Q49" s="31"/>
      <c r="R49" s="208"/>
      <c r="S49" s="208"/>
      <c r="T49" s="209"/>
      <c r="U49" s="210"/>
      <c r="V49" s="191"/>
      <c r="X49" s="191"/>
      <c r="Y49" s="191"/>
    </row>
    <row r="50" spans="1:25" x14ac:dyDescent="0.2">
      <c r="A50" s="31">
        <v>44</v>
      </c>
      <c r="B50" s="199">
        <f t="shared" si="7"/>
        <v>0</v>
      </c>
      <c r="C50" s="199">
        <f t="shared" si="0"/>
        <v>0</v>
      </c>
      <c r="D50" s="200">
        <f t="shared" si="1"/>
        <v>0</v>
      </c>
      <c r="E50" s="196" t="e">
        <f t="shared" si="2"/>
        <v>#DIV/0!</v>
      </c>
      <c r="F50" s="194"/>
      <c r="G50" s="148"/>
      <c r="I50" s="31">
        <v>44</v>
      </c>
      <c r="J50" s="199">
        <f t="shared" si="8"/>
        <v>0</v>
      </c>
      <c r="K50" s="199">
        <f t="shared" si="3"/>
        <v>0</v>
      </c>
      <c r="L50" s="200">
        <f t="shared" si="4"/>
        <v>0</v>
      </c>
      <c r="M50" s="196" t="e">
        <f t="shared" si="9"/>
        <v>#DIV/0!</v>
      </c>
      <c r="N50" s="194"/>
      <c r="O50" s="148"/>
      <c r="Q50" s="31"/>
      <c r="R50" s="208"/>
      <c r="S50" s="208"/>
      <c r="T50" s="209"/>
      <c r="U50" s="210"/>
      <c r="V50" s="191"/>
      <c r="X50" s="191"/>
      <c r="Y50" s="191"/>
    </row>
    <row r="51" spans="1:25" x14ac:dyDescent="0.2">
      <c r="A51" s="31">
        <v>45</v>
      </c>
      <c r="B51" s="199">
        <f t="shared" si="7"/>
        <v>0</v>
      </c>
      <c r="C51" s="199">
        <f t="shared" si="0"/>
        <v>0</v>
      </c>
      <c r="D51" s="200">
        <f t="shared" si="1"/>
        <v>0</v>
      </c>
      <c r="E51" s="196" t="e">
        <f t="shared" si="2"/>
        <v>#DIV/0!</v>
      </c>
      <c r="F51" s="194"/>
      <c r="G51" s="148"/>
      <c r="I51" s="31">
        <v>45</v>
      </c>
      <c r="J51" s="199">
        <f t="shared" si="8"/>
        <v>0</v>
      </c>
      <c r="K51" s="199">
        <f t="shared" si="3"/>
        <v>0</v>
      </c>
      <c r="L51" s="200">
        <f t="shared" si="4"/>
        <v>0</v>
      </c>
      <c r="M51" s="196" t="e">
        <f t="shared" si="9"/>
        <v>#DIV/0!</v>
      </c>
      <c r="N51" s="194"/>
      <c r="O51" s="148"/>
      <c r="Q51" s="31"/>
      <c r="R51" s="208"/>
      <c r="S51" s="208"/>
      <c r="T51" s="209"/>
      <c r="U51" s="210"/>
      <c r="V51" s="191"/>
      <c r="X51" s="191"/>
      <c r="Y51" s="191"/>
    </row>
    <row r="52" spans="1:25" x14ac:dyDescent="0.2">
      <c r="A52" s="31">
        <v>46</v>
      </c>
      <c r="B52" s="199">
        <f t="shared" si="7"/>
        <v>0</v>
      </c>
      <c r="C52" s="199">
        <f t="shared" si="0"/>
        <v>0</v>
      </c>
      <c r="D52" s="200">
        <f t="shared" si="1"/>
        <v>0</v>
      </c>
      <c r="E52" s="196" t="e">
        <f t="shared" si="2"/>
        <v>#DIV/0!</v>
      </c>
      <c r="F52" s="194"/>
      <c r="G52" s="148"/>
      <c r="I52" s="31">
        <v>46</v>
      </c>
      <c r="J52" s="199">
        <f t="shared" si="8"/>
        <v>0</v>
      </c>
      <c r="K52" s="199">
        <f t="shared" si="3"/>
        <v>0</v>
      </c>
      <c r="L52" s="200">
        <f t="shared" si="4"/>
        <v>0</v>
      </c>
      <c r="M52" s="196" t="e">
        <f t="shared" si="9"/>
        <v>#DIV/0!</v>
      </c>
      <c r="N52" s="194"/>
      <c r="O52" s="148"/>
      <c r="Q52" s="31"/>
      <c r="R52" s="208"/>
      <c r="S52" s="208"/>
      <c r="T52" s="209"/>
      <c r="U52" s="210"/>
      <c r="V52" s="191"/>
      <c r="X52" s="191"/>
      <c r="Y52" s="191"/>
    </row>
    <row r="53" spans="1:25" x14ac:dyDescent="0.2">
      <c r="A53" s="31">
        <v>47</v>
      </c>
      <c r="B53" s="199">
        <f t="shared" si="7"/>
        <v>0</v>
      </c>
      <c r="C53" s="199">
        <f t="shared" si="0"/>
        <v>0</v>
      </c>
      <c r="D53" s="200">
        <f t="shared" si="1"/>
        <v>0</v>
      </c>
      <c r="E53" s="196" t="e">
        <f t="shared" si="2"/>
        <v>#DIV/0!</v>
      </c>
      <c r="F53" s="194"/>
      <c r="G53" s="148"/>
      <c r="I53" s="31">
        <v>47</v>
      </c>
      <c r="J53" s="199">
        <f t="shared" si="8"/>
        <v>0</v>
      </c>
      <c r="K53" s="199">
        <f t="shared" si="3"/>
        <v>0</v>
      </c>
      <c r="L53" s="200">
        <f t="shared" si="4"/>
        <v>0</v>
      </c>
      <c r="M53" s="196" t="e">
        <f t="shared" si="9"/>
        <v>#DIV/0!</v>
      </c>
      <c r="N53" s="194"/>
      <c r="O53" s="148"/>
      <c r="Q53" s="31"/>
      <c r="R53" s="208"/>
      <c r="S53" s="208"/>
      <c r="T53" s="209"/>
      <c r="U53" s="210"/>
      <c r="V53" s="191"/>
      <c r="X53" s="191"/>
      <c r="Y53" s="191"/>
    </row>
    <row r="54" spans="1:25" x14ac:dyDescent="0.2">
      <c r="A54" s="31">
        <v>48</v>
      </c>
      <c r="B54" s="199">
        <f t="shared" si="7"/>
        <v>0</v>
      </c>
      <c r="C54" s="199">
        <f t="shared" si="0"/>
        <v>0</v>
      </c>
      <c r="D54" s="200">
        <f t="shared" si="1"/>
        <v>0</v>
      </c>
      <c r="E54" s="196" t="e">
        <f t="shared" si="2"/>
        <v>#DIV/0!</v>
      </c>
      <c r="F54" s="194"/>
      <c r="G54" s="148"/>
      <c r="I54" s="31">
        <v>48</v>
      </c>
      <c r="J54" s="199">
        <f t="shared" si="8"/>
        <v>0</v>
      </c>
      <c r="K54" s="199">
        <f t="shared" si="3"/>
        <v>0</v>
      </c>
      <c r="L54" s="200">
        <f t="shared" si="4"/>
        <v>0</v>
      </c>
      <c r="M54" s="196" t="e">
        <f t="shared" si="9"/>
        <v>#DIV/0!</v>
      </c>
      <c r="N54" s="194"/>
      <c r="O54" s="148"/>
      <c r="Q54" s="31"/>
      <c r="R54" s="208"/>
      <c r="S54" s="208"/>
      <c r="T54" s="209"/>
      <c r="U54" s="210"/>
      <c r="V54" s="191"/>
      <c r="X54" s="191"/>
      <c r="Y54" s="191"/>
    </row>
    <row r="55" spans="1:25" x14ac:dyDescent="0.2">
      <c r="A55" s="31">
        <v>49</v>
      </c>
      <c r="B55" s="199">
        <f t="shared" si="7"/>
        <v>0</v>
      </c>
      <c r="C55" s="199">
        <f t="shared" si="0"/>
        <v>0</v>
      </c>
      <c r="D55" s="200">
        <f t="shared" si="1"/>
        <v>0</v>
      </c>
      <c r="E55" s="196" t="e">
        <f t="shared" si="2"/>
        <v>#DIV/0!</v>
      </c>
      <c r="F55" s="194"/>
      <c r="G55" s="148"/>
      <c r="I55" s="31">
        <v>49</v>
      </c>
      <c r="J55" s="199">
        <f t="shared" si="8"/>
        <v>0</v>
      </c>
      <c r="K55" s="199">
        <f t="shared" si="3"/>
        <v>0</v>
      </c>
      <c r="L55" s="200">
        <f t="shared" si="4"/>
        <v>0</v>
      </c>
      <c r="M55" s="196" t="e">
        <f t="shared" si="9"/>
        <v>#DIV/0!</v>
      </c>
      <c r="N55" s="194"/>
      <c r="O55" s="148"/>
      <c r="Q55" s="31"/>
      <c r="R55" s="208"/>
      <c r="S55" s="208"/>
      <c r="T55" s="209"/>
      <c r="U55" s="210"/>
      <c r="V55" s="191"/>
      <c r="X55" s="191"/>
      <c r="Y55" s="191"/>
    </row>
    <row r="56" spans="1:25" x14ac:dyDescent="0.2">
      <c r="A56" s="31">
        <v>50</v>
      </c>
      <c r="B56" s="199">
        <f t="shared" si="7"/>
        <v>0</v>
      </c>
      <c r="C56" s="199">
        <f t="shared" si="0"/>
        <v>0</v>
      </c>
      <c r="D56" s="200">
        <f t="shared" si="1"/>
        <v>0</v>
      </c>
      <c r="E56" s="196" t="e">
        <f t="shared" si="2"/>
        <v>#DIV/0!</v>
      </c>
      <c r="F56" s="194"/>
      <c r="G56" s="148"/>
      <c r="I56" s="31">
        <v>50</v>
      </c>
      <c r="J56" s="199">
        <f t="shared" si="8"/>
        <v>0</v>
      </c>
      <c r="K56" s="199">
        <f t="shared" si="3"/>
        <v>0</v>
      </c>
      <c r="L56" s="200">
        <f t="shared" si="4"/>
        <v>0</v>
      </c>
      <c r="M56" s="196" t="e">
        <f t="shared" si="9"/>
        <v>#DIV/0!</v>
      </c>
      <c r="N56" s="194"/>
      <c r="O56" s="148"/>
      <c r="Q56" s="31"/>
      <c r="R56" s="208"/>
      <c r="S56" s="208"/>
      <c r="T56" s="209"/>
      <c r="U56" s="210"/>
      <c r="V56" s="191"/>
      <c r="X56" s="191"/>
      <c r="Y56" s="191"/>
    </row>
    <row r="57" spans="1:25" x14ac:dyDescent="0.2">
      <c r="A57" s="31">
        <v>51</v>
      </c>
      <c r="B57" s="199">
        <f t="shared" si="7"/>
        <v>0</v>
      </c>
      <c r="C57" s="199">
        <f t="shared" si="0"/>
        <v>0</v>
      </c>
      <c r="D57" s="200">
        <f t="shared" si="1"/>
        <v>0</v>
      </c>
      <c r="E57" s="196" t="e">
        <f t="shared" si="2"/>
        <v>#DIV/0!</v>
      </c>
      <c r="F57" s="194"/>
      <c r="G57" s="148"/>
      <c r="I57" s="31">
        <v>51</v>
      </c>
      <c r="J57" s="199">
        <f t="shared" si="8"/>
        <v>0</v>
      </c>
      <c r="K57" s="199">
        <f t="shared" si="3"/>
        <v>0</v>
      </c>
      <c r="L57" s="200">
        <f t="shared" si="4"/>
        <v>0</v>
      </c>
      <c r="M57" s="196" t="e">
        <f t="shared" si="9"/>
        <v>#DIV/0!</v>
      </c>
      <c r="N57" s="194"/>
      <c r="O57" s="148"/>
      <c r="Q57" s="31"/>
      <c r="R57" s="208"/>
      <c r="S57" s="208"/>
      <c r="T57" s="209"/>
      <c r="U57" s="210"/>
      <c r="V57" s="191"/>
      <c r="X57" s="191"/>
      <c r="Y57" s="191"/>
    </row>
    <row r="58" spans="1:25" x14ac:dyDescent="0.2">
      <c r="A58" s="31">
        <v>52</v>
      </c>
      <c r="B58" s="199">
        <f t="shared" si="7"/>
        <v>0</v>
      </c>
      <c r="C58" s="199">
        <f t="shared" si="0"/>
        <v>0</v>
      </c>
      <c r="D58" s="200">
        <f t="shared" si="1"/>
        <v>0</v>
      </c>
      <c r="E58" s="196" t="e">
        <f t="shared" si="2"/>
        <v>#DIV/0!</v>
      </c>
      <c r="F58" s="194"/>
      <c r="G58" s="148"/>
      <c r="I58" s="31">
        <v>52</v>
      </c>
      <c r="J58" s="199">
        <f t="shared" si="8"/>
        <v>0</v>
      </c>
      <c r="K58" s="199">
        <f t="shared" si="3"/>
        <v>0</v>
      </c>
      <c r="L58" s="200">
        <f t="shared" si="4"/>
        <v>0</v>
      </c>
      <c r="M58" s="196" t="e">
        <f t="shared" si="9"/>
        <v>#DIV/0!</v>
      </c>
      <c r="N58" s="194"/>
      <c r="O58" s="148"/>
      <c r="Q58" s="31"/>
      <c r="R58" s="208"/>
      <c r="S58" s="208"/>
      <c r="T58" s="209"/>
      <c r="U58" s="210"/>
      <c r="V58" s="191"/>
      <c r="X58" s="191"/>
      <c r="Y58" s="191"/>
    </row>
    <row r="59" spans="1:25" x14ac:dyDescent="0.2">
      <c r="A59" s="31">
        <v>53</v>
      </c>
      <c r="B59" s="199">
        <f t="shared" si="7"/>
        <v>0</v>
      </c>
      <c r="C59" s="199">
        <f t="shared" si="0"/>
        <v>0</v>
      </c>
      <c r="D59" s="200">
        <f t="shared" si="1"/>
        <v>0</v>
      </c>
      <c r="E59" s="196" t="e">
        <f t="shared" si="2"/>
        <v>#DIV/0!</v>
      </c>
      <c r="F59" s="194"/>
      <c r="G59" s="148"/>
      <c r="I59" s="31"/>
      <c r="J59" s="208"/>
      <c r="K59" s="208"/>
      <c r="L59" s="209"/>
      <c r="M59" s="210"/>
      <c r="N59" s="191"/>
      <c r="O59" s="148"/>
      <c r="Q59" s="31"/>
      <c r="R59" s="208"/>
      <c r="S59" s="208"/>
      <c r="T59" s="209"/>
      <c r="U59" s="210"/>
      <c r="V59" s="191"/>
      <c r="X59" s="191"/>
      <c r="Y59" s="191"/>
    </row>
    <row r="60" spans="1:25" x14ac:dyDescent="0.2">
      <c r="A60" s="31">
        <v>54</v>
      </c>
      <c r="B60" s="199">
        <f t="shared" si="7"/>
        <v>0</v>
      </c>
      <c r="C60" s="199">
        <f t="shared" si="0"/>
        <v>0</v>
      </c>
      <c r="D60" s="200">
        <f t="shared" si="1"/>
        <v>0</v>
      </c>
      <c r="E60" s="196" t="e">
        <f t="shared" si="2"/>
        <v>#DIV/0!</v>
      </c>
      <c r="F60" s="194"/>
      <c r="G60" s="148"/>
      <c r="I60" s="31"/>
      <c r="J60" s="149"/>
      <c r="K60" s="150"/>
      <c r="L60" s="150"/>
      <c r="M60" s="197"/>
      <c r="N60" s="150"/>
      <c r="O60" s="192"/>
      <c r="Q60" s="31"/>
      <c r="U60" s="45"/>
      <c r="X60" s="191"/>
      <c r="Y60" s="191"/>
    </row>
    <row r="61" spans="1:25" x14ac:dyDescent="0.2">
      <c r="A61" s="31">
        <v>55</v>
      </c>
      <c r="B61" s="199">
        <f t="shared" si="7"/>
        <v>0</v>
      </c>
      <c r="C61" s="199">
        <f t="shared" si="0"/>
        <v>0</v>
      </c>
      <c r="D61" s="200">
        <f t="shared" si="1"/>
        <v>0</v>
      </c>
      <c r="E61" s="196" t="e">
        <f t="shared" si="2"/>
        <v>#DIV/0!</v>
      </c>
      <c r="F61" s="194"/>
      <c r="G61" s="148"/>
      <c r="I61" s="31"/>
      <c r="J61" s="208"/>
      <c r="K61" s="208"/>
      <c r="L61" s="209"/>
      <c r="M61" s="210"/>
      <c r="N61" s="191"/>
      <c r="P61" s="201"/>
      <c r="Q61" s="202"/>
      <c r="R61" s="191"/>
      <c r="S61" s="191"/>
      <c r="V61" s="201"/>
      <c r="W61" s="202"/>
      <c r="X61" s="191"/>
      <c r="Y61" s="191"/>
    </row>
    <row r="62" spans="1:25" x14ac:dyDescent="0.2">
      <c r="A62" s="31">
        <v>56</v>
      </c>
      <c r="B62" s="199">
        <f t="shared" si="7"/>
        <v>0</v>
      </c>
      <c r="C62" s="199">
        <f t="shared" si="0"/>
        <v>0</v>
      </c>
      <c r="D62" s="200">
        <f t="shared" si="1"/>
        <v>0</v>
      </c>
      <c r="E62" s="196" t="e">
        <f t="shared" si="2"/>
        <v>#DIV/0!</v>
      </c>
      <c r="F62" s="194"/>
      <c r="G62" s="148"/>
      <c r="I62" s="31"/>
      <c r="J62" s="208"/>
      <c r="K62" s="208"/>
      <c r="L62" s="209"/>
      <c r="M62" s="210"/>
      <c r="N62" s="191"/>
      <c r="P62" s="201"/>
      <c r="Q62" s="202"/>
      <c r="R62" s="191"/>
      <c r="S62" s="191"/>
      <c r="V62" s="201"/>
      <c r="W62" s="202"/>
      <c r="X62" s="191"/>
      <c r="Y62" s="191"/>
    </row>
    <row r="63" spans="1:25" x14ac:dyDescent="0.2">
      <c r="A63" s="31">
        <v>57</v>
      </c>
      <c r="B63" s="199">
        <f t="shared" si="7"/>
        <v>0</v>
      </c>
      <c r="C63" s="199">
        <f t="shared" si="0"/>
        <v>0</v>
      </c>
      <c r="D63" s="200">
        <f t="shared" si="1"/>
        <v>0</v>
      </c>
      <c r="E63" s="196" t="e">
        <f t="shared" si="2"/>
        <v>#DIV/0!</v>
      </c>
      <c r="F63" s="194"/>
      <c r="G63" s="148"/>
      <c r="I63" s="31"/>
      <c r="J63" s="208"/>
      <c r="K63" s="208"/>
      <c r="L63" s="209"/>
      <c r="M63" s="210"/>
      <c r="N63" s="191"/>
      <c r="P63" s="201"/>
      <c r="Q63" s="202"/>
      <c r="R63" s="191"/>
      <c r="S63" s="191"/>
      <c r="V63" s="201"/>
      <c r="W63" s="202"/>
      <c r="X63" s="191"/>
      <c r="Y63" s="191"/>
    </row>
    <row r="64" spans="1:25" x14ac:dyDescent="0.2">
      <c r="A64" s="31">
        <v>58</v>
      </c>
      <c r="B64" s="199">
        <f t="shared" si="7"/>
        <v>0</v>
      </c>
      <c r="C64" s="199">
        <f t="shared" si="0"/>
        <v>0</v>
      </c>
      <c r="D64" s="200">
        <f t="shared" si="1"/>
        <v>0</v>
      </c>
      <c r="E64" s="196" t="e">
        <f t="shared" si="2"/>
        <v>#DIV/0!</v>
      </c>
      <c r="F64" s="194"/>
      <c r="G64" s="148"/>
      <c r="I64" s="31"/>
      <c r="J64" s="208"/>
      <c r="K64" s="208"/>
      <c r="L64" s="209"/>
      <c r="M64" s="210"/>
      <c r="N64" s="191"/>
      <c r="P64" s="201"/>
      <c r="Q64" s="202"/>
      <c r="R64" s="191"/>
      <c r="S64" s="191"/>
      <c r="V64" s="201"/>
      <c r="W64" s="202"/>
      <c r="X64" s="191"/>
      <c r="Y64" s="191"/>
    </row>
    <row r="65" spans="1:25" x14ac:dyDescent="0.2">
      <c r="A65" s="31">
        <v>59</v>
      </c>
      <c r="B65" s="199">
        <f t="shared" si="7"/>
        <v>0</v>
      </c>
      <c r="C65" s="199">
        <f t="shared" si="0"/>
        <v>0</v>
      </c>
      <c r="D65" s="200">
        <f t="shared" si="1"/>
        <v>0</v>
      </c>
      <c r="E65" s="196" t="e">
        <f t="shared" si="2"/>
        <v>#DIV/0!</v>
      </c>
      <c r="F65" s="194"/>
      <c r="G65" s="148"/>
      <c r="I65" s="31"/>
      <c r="J65" s="208"/>
      <c r="K65" s="208"/>
      <c r="L65" s="209"/>
      <c r="M65" s="210"/>
      <c r="N65" s="191"/>
      <c r="P65" s="201"/>
      <c r="Q65" s="202"/>
      <c r="R65" s="191"/>
      <c r="S65" s="191"/>
      <c r="V65" s="201"/>
      <c r="W65" s="202"/>
      <c r="X65" s="191"/>
      <c r="Y65" s="191"/>
    </row>
    <row r="66" spans="1:25" x14ac:dyDescent="0.2">
      <c r="A66" s="31">
        <v>60</v>
      </c>
      <c r="B66" s="199">
        <f t="shared" si="7"/>
        <v>0</v>
      </c>
      <c r="C66" s="199">
        <f t="shared" si="0"/>
        <v>0</v>
      </c>
      <c r="D66" s="200">
        <f t="shared" si="1"/>
        <v>0</v>
      </c>
      <c r="E66" s="196" t="e">
        <f t="shared" si="2"/>
        <v>#DIV/0!</v>
      </c>
      <c r="F66" s="194"/>
      <c r="G66" s="148"/>
      <c r="I66" s="31"/>
      <c r="J66" s="208"/>
      <c r="K66" s="208"/>
      <c r="L66" s="209"/>
      <c r="M66" s="210"/>
      <c r="N66" s="191"/>
      <c r="P66" s="201"/>
      <c r="Q66" s="202"/>
      <c r="R66" s="191"/>
      <c r="S66" s="191"/>
      <c r="V66" s="201"/>
      <c r="W66" s="202"/>
      <c r="X66" s="191"/>
      <c r="Y66" s="191"/>
    </row>
    <row r="67" spans="1:25" x14ac:dyDescent="0.2">
      <c r="A67" s="31">
        <v>61</v>
      </c>
      <c r="B67" s="199">
        <f t="shared" si="7"/>
        <v>0</v>
      </c>
      <c r="C67" s="199">
        <f t="shared" si="0"/>
        <v>0</v>
      </c>
      <c r="D67" s="200">
        <f t="shared" si="1"/>
        <v>0</v>
      </c>
      <c r="E67" s="196" t="e">
        <f t="shared" si="2"/>
        <v>#DIV/0!</v>
      </c>
      <c r="F67" s="194"/>
      <c r="G67" s="148"/>
      <c r="I67" s="31"/>
      <c r="J67" s="208"/>
      <c r="K67" s="208"/>
      <c r="L67" s="209"/>
      <c r="M67" s="210"/>
      <c r="N67" s="191"/>
      <c r="P67" s="201"/>
      <c r="Q67" s="202"/>
      <c r="R67" s="191"/>
      <c r="S67" s="191"/>
      <c r="V67" s="201"/>
      <c r="W67" s="202"/>
      <c r="X67" s="191"/>
      <c r="Y67" s="191"/>
    </row>
    <row r="68" spans="1:25" x14ac:dyDescent="0.2">
      <c r="A68" s="31">
        <v>62</v>
      </c>
      <c r="B68" s="199">
        <f t="shared" si="7"/>
        <v>0</v>
      </c>
      <c r="C68" s="199">
        <f t="shared" si="0"/>
        <v>0</v>
      </c>
      <c r="D68" s="200">
        <f t="shared" si="1"/>
        <v>0</v>
      </c>
      <c r="E68" s="196" t="e">
        <f t="shared" si="2"/>
        <v>#DIV/0!</v>
      </c>
      <c r="F68" s="194"/>
      <c r="G68" s="148"/>
      <c r="I68" s="31"/>
      <c r="J68" s="208"/>
      <c r="K68" s="208"/>
      <c r="L68" s="209"/>
      <c r="M68" s="210"/>
      <c r="N68" s="191"/>
      <c r="P68" s="201"/>
      <c r="Q68" s="202"/>
      <c r="R68" s="191"/>
      <c r="S68" s="191"/>
      <c r="V68" s="201"/>
      <c r="W68" s="202"/>
      <c r="X68" s="191"/>
      <c r="Y68" s="191"/>
    </row>
    <row r="69" spans="1:25" x14ac:dyDescent="0.2">
      <c r="A69" s="31">
        <v>63</v>
      </c>
      <c r="B69" s="199">
        <f t="shared" si="7"/>
        <v>0</v>
      </c>
      <c r="C69" s="199">
        <f t="shared" si="0"/>
        <v>0</v>
      </c>
      <c r="D69" s="200">
        <f t="shared" si="1"/>
        <v>0</v>
      </c>
      <c r="E69" s="196" t="e">
        <f t="shared" si="2"/>
        <v>#DIV/0!</v>
      </c>
      <c r="F69" s="194"/>
      <c r="G69" s="148"/>
      <c r="I69" s="31"/>
      <c r="J69" s="208"/>
      <c r="K69" s="208"/>
      <c r="L69" s="209"/>
      <c r="M69" s="210"/>
      <c r="N69" s="191"/>
      <c r="P69" s="201"/>
      <c r="Q69" s="202"/>
      <c r="R69" s="191"/>
      <c r="S69" s="191"/>
      <c r="V69" s="201"/>
      <c r="W69" s="202"/>
      <c r="X69" s="191"/>
      <c r="Y69" s="191"/>
    </row>
    <row r="70" spans="1:25" x14ac:dyDescent="0.2">
      <c r="A70" s="31">
        <v>64</v>
      </c>
      <c r="B70" s="199">
        <f t="shared" si="7"/>
        <v>0</v>
      </c>
      <c r="C70" s="199">
        <f t="shared" si="0"/>
        <v>0</v>
      </c>
      <c r="D70" s="200">
        <f t="shared" si="1"/>
        <v>0</v>
      </c>
      <c r="E70" s="196" t="e">
        <f t="shared" si="2"/>
        <v>#DIV/0!</v>
      </c>
      <c r="F70" s="194"/>
      <c r="G70" s="148"/>
      <c r="I70" s="31"/>
      <c r="J70" s="208"/>
      <c r="K70" s="208"/>
      <c r="L70" s="209"/>
      <c r="M70" s="210"/>
      <c r="N70" s="191"/>
      <c r="P70" s="201"/>
      <c r="Q70" s="202"/>
      <c r="R70" s="191"/>
      <c r="S70" s="191"/>
      <c r="V70" s="201"/>
      <c r="W70" s="202"/>
      <c r="X70" s="191"/>
      <c r="Y70" s="191"/>
    </row>
    <row r="71" spans="1:25" x14ac:dyDescent="0.2">
      <c r="A71" s="31">
        <v>65</v>
      </c>
      <c r="B71" s="199">
        <f t="shared" si="7"/>
        <v>0</v>
      </c>
      <c r="C71" s="199">
        <f t="shared" si="0"/>
        <v>0</v>
      </c>
      <c r="D71" s="200">
        <f t="shared" si="1"/>
        <v>0</v>
      </c>
      <c r="E71" s="196" t="e">
        <f t="shared" si="2"/>
        <v>#DIV/0!</v>
      </c>
      <c r="F71" s="194"/>
      <c r="G71" s="148"/>
      <c r="I71" s="31"/>
      <c r="J71" s="208"/>
      <c r="K71" s="208"/>
      <c r="L71" s="209"/>
      <c r="M71" s="210"/>
      <c r="N71" s="191"/>
      <c r="P71" s="201"/>
      <c r="Q71" s="202"/>
      <c r="R71" s="191"/>
      <c r="S71" s="191"/>
      <c r="V71" s="201"/>
      <c r="W71" s="202"/>
      <c r="X71" s="191"/>
      <c r="Y71" s="191"/>
    </row>
    <row r="72" spans="1:25" x14ac:dyDescent="0.2">
      <c r="A72" s="31">
        <v>66</v>
      </c>
      <c r="B72" s="199">
        <f t="shared" si="7"/>
        <v>0</v>
      </c>
      <c r="C72" s="199">
        <f t="shared" ref="C72:C135" si="12">(B72*$E$5)+B72</f>
        <v>0</v>
      </c>
      <c r="D72" s="200">
        <f t="shared" ref="D72:D135" si="13">C72-B72</f>
        <v>0</v>
      </c>
      <c r="E72" s="196" t="e">
        <f t="shared" ref="E72:E135" si="14">(B72/$B$7)-100%</f>
        <v>#DIV/0!</v>
      </c>
      <c r="F72" s="194"/>
      <c r="G72" s="148"/>
      <c r="I72" s="31"/>
      <c r="J72" s="208"/>
      <c r="K72" s="208"/>
      <c r="L72" s="209"/>
      <c r="M72" s="210"/>
      <c r="N72" s="191"/>
      <c r="P72" s="201"/>
      <c r="Q72" s="202"/>
      <c r="R72" s="191"/>
      <c r="S72" s="191"/>
      <c r="V72" s="201"/>
      <c r="W72" s="202"/>
      <c r="X72" s="191"/>
      <c r="Y72" s="191"/>
    </row>
    <row r="73" spans="1:25" x14ac:dyDescent="0.2">
      <c r="A73" s="31">
        <v>67</v>
      </c>
      <c r="B73" s="199">
        <f t="shared" ref="B73:B136" si="15">C72</f>
        <v>0</v>
      </c>
      <c r="C73" s="199">
        <f t="shared" si="12"/>
        <v>0</v>
      </c>
      <c r="D73" s="200">
        <f t="shared" si="13"/>
        <v>0</v>
      </c>
      <c r="E73" s="196" t="e">
        <f t="shared" si="14"/>
        <v>#DIV/0!</v>
      </c>
      <c r="F73" s="194"/>
      <c r="G73" s="148"/>
      <c r="I73" s="31"/>
      <c r="J73" s="208"/>
      <c r="K73" s="208"/>
      <c r="L73" s="209"/>
      <c r="M73" s="210"/>
      <c r="N73" s="191"/>
      <c r="P73" s="201"/>
      <c r="Q73" s="202"/>
      <c r="R73" s="191"/>
      <c r="S73" s="191"/>
      <c r="V73" s="201"/>
      <c r="W73" s="202"/>
      <c r="X73" s="191"/>
      <c r="Y73" s="191"/>
    </row>
    <row r="74" spans="1:25" x14ac:dyDescent="0.2">
      <c r="A74" s="31">
        <v>68</v>
      </c>
      <c r="B74" s="199">
        <f t="shared" si="15"/>
        <v>0</v>
      </c>
      <c r="C74" s="199">
        <f t="shared" si="12"/>
        <v>0</v>
      </c>
      <c r="D74" s="200">
        <f t="shared" si="13"/>
        <v>0</v>
      </c>
      <c r="E74" s="196" t="e">
        <f t="shared" si="14"/>
        <v>#DIV/0!</v>
      </c>
      <c r="F74" s="194"/>
      <c r="G74" s="148"/>
      <c r="I74" s="31"/>
      <c r="J74" s="208"/>
      <c r="K74" s="208"/>
      <c r="L74" s="209"/>
      <c r="M74" s="210"/>
      <c r="N74" s="191"/>
      <c r="P74" s="201"/>
      <c r="Q74" s="202"/>
      <c r="R74" s="191"/>
      <c r="S74" s="191"/>
      <c r="V74" s="201"/>
      <c r="W74" s="202"/>
      <c r="X74" s="191"/>
      <c r="Y74" s="191"/>
    </row>
    <row r="75" spans="1:25" x14ac:dyDescent="0.2">
      <c r="A75" s="31">
        <v>69</v>
      </c>
      <c r="B75" s="199">
        <f t="shared" si="15"/>
        <v>0</v>
      </c>
      <c r="C75" s="199">
        <f t="shared" si="12"/>
        <v>0</v>
      </c>
      <c r="D75" s="200">
        <f t="shared" si="13"/>
        <v>0</v>
      </c>
      <c r="E75" s="196" t="e">
        <f t="shared" si="14"/>
        <v>#DIV/0!</v>
      </c>
      <c r="F75" s="194"/>
      <c r="G75" s="148"/>
      <c r="I75" s="31"/>
      <c r="J75" s="208"/>
      <c r="K75" s="208"/>
      <c r="L75" s="209"/>
      <c r="M75" s="210"/>
      <c r="N75" s="191"/>
      <c r="P75" s="201"/>
      <c r="Q75" s="202"/>
      <c r="R75" s="191"/>
      <c r="S75" s="191"/>
      <c r="V75" s="201"/>
      <c r="W75" s="202"/>
      <c r="X75" s="191"/>
      <c r="Y75" s="191"/>
    </row>
    <row r="76" spans="1:25" x14ac:dyDescent="0.2">
      <c r="A76" s="31">
        <v>70</v>
      </c>
      <c r="B76" s="199">
        <f t="shared" si="15"/>
        <v>0</v>
      </c>
      <c r="C76" s="199">
        <f t="shared" si="12"/>
        <v>0</v>
      </c>
      <c r="D76" s="200">
        <f t="shared" si="13"/>
        <v>0</v>
      </c>
      <c r="E76" s="196" t="e">
        <f t="shared" si="14"/>
        <v>#DIV/0!</v>
      </c>
      <c r="F76" s="194"/>
      <c r="G76" s="148"/>
      <c r="I76" s="31"/>
      <c r="J76" s="208"/>
      <c r="K76" s="208"/>
      <c r="L76" s="209"/>
      <c r="M76" s="210"/>
      <c r="N76" s="191"/>
      <c r="P76" s="201"/>
      <c r="Q76" s="202"/>
      <c r="R76" s="191"/>
      <c r="S76" s="191"/>
      <c r="V76" s="201"/>
      <c r="W76" s="202"/>
      <c r="X76" s="191"/>
      <c r="Y76" s="191"/>
    </row>
    <row r="77" spans="1:25" x14ac:dyDescent="0.2">
      <c r="A77" s="31">
        <v>71</v>
      </c>
      <c r="B77" s="199">
        <f t="shared" si="15"/>
        <v>0</v>
      </c>
      <c r="C77" s="199">
        <f t="shared" si="12"/>
        <v>0</v>
      </c>
      <c r="D77" s="200">
        <f t="shared" si="13"/>
        <v>0</v>
      </c>
      <c r="E77" s="196" t="e">
        <f t="shared" si="14"/>
        <v>#DIV/0!</v>
      </c>
      <c r="F77" s="194"/>
      <c r="G77" s="148"/>
      <c r="I77" s="31"/>
      <c r="J77" s="208"/>
      <c r="K77" s="208"/>
      <c r="L77" s="209"/>
      <c r="M77" s="210"/>
      <c r="N77" s="191"/>
      <c r="P77" s="201"/>
      <c r="Q77" s="202"/>
      <c r="R77" s="191"/>
      <c r="S77" s="191"/>
      <c r="V77" s="201"/>
      <c r="W77" s="202"/>
      <c r="X77" s="191"/>
      <c r="Y77" s="191"/>
    </row>
    <row r="78" spans="1:25" x14ac:dyDescent="0.2">
      <c r="A78" s="31">
        <v>72</v>
      </c>
      <c r="B78" s="199">
        <f t="shared" si="15"/>
        <v>0</v>
      </c>
      <c r="C78" s="199">
        <f t="shared" si="12"/>
        <v>0</v>
      </c>
      <c r="D78" s="200">
        <f t="shared" si="13"/>
        <v>0</v>
      </c>
      <c r="E78" s="196" t="e">
        <f t="shared" si="14"/>
        <v>#DIV/0!</v>
      </c>
      <c r="F78" s="194"/>
      <c r="G78" s="148"/>
      <c r="I78" s="31"/>
      <c r="J78" s="208"/>
      <c r="K78" s="208"/>
      <c r="L78" s="209"/>
      <c r="M78" s="210"/>
      <c r="N78" s="191"/>
      <c r="P78" s="201"/>
      <c r="Q78" s="202"/>
      <c r="R78" s="191"/>
      <c r="S78" s="191"/>
      <c r="V78" s="201"/>
      <c r="W78" s="202"/>
      <c r="X78" s="191"/>
      <c r="Y78" s="191"/>
    </row>
    <row r="79" spans="1:25" x14ac:dyDescent="0.2">
      <c r="A79" s="31">
        <v>73</v>
      </c>
      <c r="B79" s="199">
        <f t="shared" si="15"/>
        <v>0</v>
      </c>
      <c r="C79" s="199">
        <f t="shared" si="12"/>
        <v>0</v>
      </c>
      <c r="D79" s="200">
        <f t="shared" si="13"/>
        <v>0</v>
      </c>
      <c r="E79" s="196" t="e">
        <f t="shared" si="14"/>
        <v>#DIV/0!</v>
      </c>
      <c r="F79" s="194"/>
      <c r="G79" s="148"/>
      <c r="I79" s="31"/>
      <c r="J79" s="208"/>
      <c r="K79" s="208"/>
      <c r="L79" s="209"/>
      <c r="M79" s="210"/>
      <c r="N79" s="191"/>
      <c r="P79" s="201"/>
      <c r="Q79" s="202"/>
      <c r="R79" s="191"/>
      <c r="S79" s="191"/>
      <c r="V79" s="201"/>
      <c r="W79" s="202"/>
      <c r="X79" s="191"/>
      <c r="Y79" s="191"/>
    </row>
    <row r="80" spans="1:25" x14ac:dyDescent="0.2">
      <c r="A80" s="31">
        <v>74</v>
      </c>
      <c r="B80" s="199">
        <f t="shared" si="15"/>
        <v>0</v>
      </c>
      <c r="C80" s="199">
        <f t="shared" si="12"/>
        <v>0</v>
      </c>
      <c r="D80" s="200">
        <f t="shared" si="13"/>
        <v>0</v>
      </c>
      <c r="E80" s="196" t="e">
        <f t="shared" si="14"/>
        <v>#DIV/0!</v>
      </c>
      <c r="F80" s="194"/>
      <c r="G80" s="148"/>
      <c r="I80" s="31"/>
      <c r="J80" s="208"/>
      <c r="K80" s="208"/>
      <c r="L80" s="209"/>
      <c r="M80" s="210"/>
      <c r="N80" s="191"/>
      <c r="P80" s="201"/>
      <c r="Q80" s="202"/>
      <c r="R80" s="191"/>
      <c r="S80" s="191"/>
      <c r="V80" s="201"/>
      <c r="W80" s="202"/>
      <c r="X80" s="191"/>
      <c r="Y80" s="191"/>
    </row>
    <row r="81" spans="1:25" x14ac:dyDescent="0.2">
      <c r="A81" s="31">
        <v>75</v>
      </c>
      <c r="B81" s="199">
        <f t="shared" si="15"/>
        <v>0</v>
      </c>
      <c r="C81" s="199">
        <f t="shared" si="12"/>
        <v>0</v>
      </c>
      <c r="D81" s="200">
        <f t="shared" si="13"/>
        <v>0</v>
      </c>
      <c r="E81" s="196" t="e">
        <f t="shared" si="14"/>
        <v>#DIV/0!</v>
      </c>
      <c r="F81" s="194"/>
      <c r="G81" s="148"/>
      <c r="I81" s="31"/>
      <c r="J81" s="208"/>
      <c r="K81" s="208"/>
      <c r="L81" s="209"/>
      <c r="M81" s="210"/>
      <c r="N81" s="191"/>
      <c r="P81" s="201"/>
      <c r="Q81" s="202"/>
      <c r="R81" s="191"/>
      <c r="S81" s="191"/>
      <c r="V81" s="201"/>
      <c r="W81" s="202"/>
      <c r="X81" s="191"/>
      <c r="Y81" s="191"/>
    </row>
    <row r="82" spans="1:25" x14ac:dyDescent="0.2">
      <c r="A82" s="31">
        <v>76</v>
      </c>
      <c r="B82" s="199">
        <f t="shared" si="15"/>
        <v>0</v>
      </c>
      <c r="C82" s="199">
        <f t="shared" si="12"/>
        <v>0</v>
      </c>
      <c r="D82" s="200">
        <f t="shared" si="13"/>
        <v>0</v>
      </c>
      <c r="E82" s="196" t="e">
        <f t="shared" si="14"/>
        <v>#DIV/0!</v>
      </c>
      <c r="F82" s="194"/>
      <c r="G82" s="148"/>
      <c r="I82" s="31"/>
      <c r="J82" s="208"/>
      <c r="K82" s="208"/>
      <c r="L82" s="209"/>
      <c r="M82" s="210"/>
      <c r="N82" s="191"/>
      <c r="P82" s="201"/>
      <c r="Q82" s="202"/>
      <c r="R82" s="191"/>
      <c r="S82" s="191"/>
      <c r="V82" s="201"/>
      <c r="W82" s="202"/>
      <c r="X82" s="191"/>
      <c r="Y82" s="191"/>
    </row>
    <row r="83" spans="1:25" x14ac:dyDescent="0.2">
      <c r="A83" s="31">
        <v>77</v>
      </c>
      <c r="B83" s="199">
        <f t="shared" si="15"/>
        <v>0</v>
      </c>
      <c r="C83" s="199">
        <f t="shared" si="12"/>
        <v>0</v>
      </c>
      <c r="D83" s="200">
        <f t="shared" si="13"/>
        <v>0</v>
      </c>
      <c r="E83" s="196" t="e">
        <f t="shared" si="14"/>
        <v>#DIV/0!</v>
      </c>
      <c r="F83" s="194"/>
      <c r="G83" s="148"/>
      <c r="I83" s="31"/>
      <c r="J83" s="208"/>
      <c r="K83" s="208"/>
      <c r="L83" s="209"/>
      <c r="M83" s="210"/>
      <c r="N83" s="191"/>
      <c r="P83" s="201"/>
      <c r="Q83" s="202"/>
      <c r="R83" s="191"/>
      <c r="S83" s="191"/>
      <c r="V83" s="201"/>
      <c r="W83" s="202"/>
      <c r="X83" s="191"/>
      <c r="Y83" s="191"/>
    </row>
    <row r="84" spans="1:25" x14ac:dyDescent="0.2">
      <c r="A84" s="31">
        <v>78</v>
      </c>
      <c r="B84" s="199">
        <f t="shared" si="15"/>
        <v>0</v>
      </c>
      <c r="C84" s="199">
        <f t="shared" si="12"/>
        <v>0</v>
      </c>
      <c r="D84" s="200">
        <f t="shared" si="13"/>
        <v>0</v>
      </c>
      <c r="E84" s="196" t="e">
        <f t="shared" si="14"/>
        <v>#DIV/0!</v>
      </c>
      <c r="F84" s="194"/>
      <c r="G84" s="148"/>
      <c r="I84" s="31"/>
      <c r="J84" s="208"/>
      <c r="K84" s="208"/>
      <c r="L84" s="209"/>
      <c r="M84" s="210"/>
      <c r="N84" s="191"/>
      <c r="P84" s="201"/>
      <c r="Q84" s="202"/>
      <c r="R84" s="191"/>
      <c r="S84" s="191"/>
      <c r="V84" s="201"/>
      <c r="W84" s="202"/>
      <c r="X84" s="191"/>
      <c r="Y84" s="191"/>
    </row>
    <row r="85" spans="1:25" x14ac:dyDescent="0.2">
      <c r="A85" s="31">
        <v>79</v>
      </c>
      <c r="B85" s="199">
        <f t="shared" si="15"/>
        <v>0</v>
      </c>
      <c r="C85" s="199">
        <f t="shared" si="12"/>
        <v>0</v>
      </c>
      <c r="D85" s="200">
        <f t="shared" si="13"/>
        <v>0</v>
      </c>
      <c r="E85" s="196" t="e">
        <f t="shared" si="14"/>
        <v>#DIV/0!</v>
      </c>
      <c r="F85" s="194"/>
      <c r="G85" s="148"/>
      <c r="I85" s="31"/>
      <c r="J85" s="208"/>
      <c r="K85" s="208"/>
      <c r="L85" s="209"/>
      <c r="M85" s="210"/>
      <c r="N85" s="191"/>
      <c r="P85" s="201"/>
      <c r="Q85" s="202"/>
      <c r="R85" s="191"/>
      <c r="S85" s="191"/>
      <c r="V85" s="201"/>
      <c r="W85" s="202"/>
      <c r="X85" s="191"/>
      <c r="Y85" s="191"/>
    </row>
    <row r="86" spans="1:25" x14ac:dyDescent="0.2">
      <c r="A86" s="31">
        <v>80</v>
      </c>
      <c r="B86" s="199">
        <f t="shared" si="15"/>
        <v>0</v>
      </c>
      <c r="C86" s="199">
        <f t="shared" si="12"/>
        <v>0</v>
      </c>
      <c r="D86" s="200">
        <f t="shared" si="13"/>
        <v>0</v>
      </c>
      <c r="E86" s="196" t="e">
        <f t="shared" si="14"/>
        <v>#DIV/0!</v>
      </c>
      <c r="F86" s="194"/>
      <c r="G86" s="148"/>
      <c r="I86" s="31"/>
      <c r="J86" s="208"/>
      <c r="K86" s="208"/>
      <c r="L86" s="209"/>
      <c r="M86" s="210"/>
      <c r="N86" s="191"/>
      <c r="P86" s="201"/>
      <c r="Q86" s="202"/>
      <c r="R86" s="191"/>
      <c r="S86" s="191"/>
      <c r="V86" s="201"/>
      <c r="W86" s="202"/>
      <c r="X86" s="191"/>
      <c r="Y86" s="191"/>
    </row>
    <row r="87" spans="1:25" x14ac:dyDescent="0.2">
      <c r="A87" s="31">
        <v>81</v>
      </c>
      <c r="B87" s="199">
        <f t="shared" si="15"/>
        <v>0</v>
      </c>
      <c r="C87" s="199">
        <f t="shared" si="12"/>
        <v>0</v>
      </c>
      <c r="D87" s="200">
        <f t="shared" si="13"/>
        <v>0</v>
      </c>
      <c r="E87" s="196" t="e">
        <f t="shared" si="14"/>
        <v>#DIV/0!</v>
      </c>
      <c r="F87" s="194"/>
      <c r="G87" s="148"/>
      <c r="I87" s="31"/>
      <c r="J87" s="208"/>
      <c r="K87" s="208"/>
      <c r="L87" s="209"/>
      <c r="M87" s="210"/>
      <c r="N87" s="191"/>
      <c r="P87" s="201"/>
      <c r="Q87" s="202"/>
      <c r="R87" s="191"/>
      <c r="S87" s="191"/>
      <c r="V87" s="201"/>
      <c r="W87" s="202"/>
      <c r="X87" s="191"/>
      <c r="Y87" s="191"/>
    </row>
    <row r="88" spans="1:25" x14ac:dyDescent="0.2">
      <c r="A88" s="31">
        <v>82</v>
      </c>
      <c r="B88" s="199">
        <f t="shared" si="15"/>
        <v>0</v>
      </c>
      <c r="C88" s="199">
        <f t="shared" si="12"/>
        <v>0</v>
      </c>
      <c r="D88" s="200">
        <f t="shared" si="13"/>
        <v>0</v>
      </c>
      <c r="E88" s="196" t="e">
        <f t="shared" si="14"/>
        <v>#DIV/0!</v>
      </c>
      <c r="F88" s="194"/>
      <c r="G88" s="148"/>
      <c r="I88" s="31"/>
      <c r="J88" s="208"/>
      <c r="K88" s="208"/>
      <c r="L88" s="209"/>
      <c r="M88" s="210"/>
      <c r="N88" s="191"/>
      <c r="P88" s="201"/>
      <c r="Q88" s="202"/>
      <c r="R88" s="191"/>
      <c r="S88" s="191"/>
      <c r="V88" s="201"/>
      <c r="W88" s="202"/>
      <c r="X88" s="191"/>
      <c r="Y88" s="191"/>
    </row>
    <row r="89" spans="1:25" x14ac:dyDescent="0.2">
      <c r="A89" s="31">
        <v>83</v>
      </c>
      <c r="B89" s="199">
        <f t="shared" si="15"/>
        <v>0</v>
      </c>
      <c r="C89" s="199">
        <f t="shared" si="12"/>
        <v>0</v>
      </c>
      <c r="D89" s="200">
        <f t="shared" si="13"/>
        <v>0</v>
      </c>
      <c r="E89" s="196" t="e">
        <f t="shared" si="14"/>
        <v>#DIV/0!</v>
      </c>
      <c r="F89" s="194"/>
      <c r="G89" s="148"/>
      <c r="I89" s="31"/>
      <c r="J89" s="208"/>
      <c r="K89" s="208"/>
      <c r="L89" s="209"/>
      <c r="M89" s="210"/>
      <c r="N89" s="191"/>
      <c r="P89" s="201"/>
      <c r="Q89" s="202"/>
      <c r="R89" s="191"/>
      <c r="S89" s="191"/>
      <c r="V89" s="201"/>
      <c r="W89" s="202"/>
      <c r="X89" s="191"/>
      <c r="Y89" s="191"/>
    </row>
    <row r="90" spans="1:25" x14ac:dyDescent="0.2">
      <c r="A90" s="31">
        <v>84</v>
      </c>
      <c r="B90" s="199">
        <f t="shared" si="15"/>
        <v>0</v>
      </c>
      <c r="C90" s="199">
        <f t="shared" si="12"/>
        <v>0</v>
      </c>
      <c r="D90" s="200">
        <f t="shared" si="13"/>
        <v>0</v>
      </c>
      <c r="E90" s="196" t="e">
        <f t="shared" si="14"/>
        <v>#DIV/0!</v>
      </c>
      <c r="F90" s="194"/>
      <c r="G90" s="148"/>
      <c r="I90" s="31"/>
      <c r="J90" s="208"/>
      <c r="K90" s="208"/>
      <c r="L90" s="209"/>
      <c r="M90" s="210"/>
      <c r="N90" s="191"/>
      <c r="P90" s="201"/>
      <c r="Q90" s="202"/>
      <c r="R90" s="191"/>
      <c r="S90" s="191"/>
      <c r="V90" s="201"/>
      <c r="W90" s="202"/>
      <c r="X90" s="191"/>
      <c r="Y90" s="191"/>
    </row>
    <row r="91" spans="1:25" x14ac:dyDescent="0.2">
      <c r="A91" s="31">
        <v>85</v>
      </c>
      <c r="B91" s="199">
        <f t="shared" si="15"/>
        <v>0</v>
      </c>
      <c r="C91" s="199">
        <f t="shared" si="12"/>
        <v>0</v>
      </c>
      <c r="D91" s="200">
        <f t="shared" si="13"/>
        <v>0</v>
      </c>
      <c r="E91" s="196" t="e">
        <f t="shared" si="14"/>
        <v>#DIV/0!</v>
      </c>
      <c r="F91" s="194"/>
      <c r="G91" s="148"/>
      <c r="I91" s="31"/>
      <c r="J91" s="208"/>
      <c r="K91" s="208"/>
      <c r="L91" s="209"/>
      <c r="M91" s="210"/>
      <c r="N91" s="191"/>
      <c r="P91" s="201"/>
      <c r="Q91" s="202"/>
      <c r="R91" s="191"/>
      <c r="S91" s="191"/>
      <c r="V91" s="201"/>
      <c r="W91" s="202"/>
      <c r="X91" s="191"/>
      <c r="Y91" s="191"/>
    </row>
    <row r="92" spans="1:25" x14ac:dyDescent="0.2">
      <c r="A92" s="31">
        <v>86</v>
      </c>
      <c r="B92" s="199">
        <f t="shared" si="15"/>
        <v>0</v>
      </c>
      <c r="C92" s="199">
        <f t="shared" si="12"/>
        <v>0</v>
      </c>
      <c r="D92" s="200">
        <f t="shared" si="13"/>
        <v>0</v>
      </c>
      <c r="E92" s="196" t="e">
        <f t="shared" si="14"/>
        <v>#DIV/0!</v>
      </c>
      <c r="F92" s="194"/>
      <c r="G92" s="148"/>
      <c r="I92" s="31"/>
      <c r="J92" s="208"/>
      <c r="K92" s="208"/>
      <c r="L92" s="209"/>
      <c r="M92" s="210"/>
      <c r="N92" s="191"/>
      <c r="P92" s="201"/>
      <c r="Q92" s="202"/>
      <c r="R92" s="191"/>
      <c r="S92" s="191"/>
      <c r="V92" s="201"/>
      <c r="W92" s="202"/>
      <c r="X92" s="191"/>
      <c r="Y92" s="191"/>
    </row>
    <row r="93" spans="1:25" x14ac:dyDescent="0.2">
      <c r="A93" s="31">
        <v>87</v>
      </c>
      <c r="B93" s="199">
        <f t="shared" si="15"/>
        <v>0</v>
      </c>
      <c r="C93" s="199">
        <f t="shared" si="12"/>
        <v>0</v>
      </c>
      <c r="D93" s="200">
        <f t="shared" si="13"/>
        <v>0</v>
      </c>
      <c r="E93" s="196" t="e">
        <f t="shared" si="14"/>
        <v>#DIV/0!</v>
      </c>
      <c r="F93" s="194"/>
      <c r="G93" s="148"/>
      <c r="I93" s="31"/>
      <c r="J93" s="208"/>
      <c r="K93" s="208"/>
      <c r="L93" s="209"/>
      <c r="M93" s="210"/>
      <c r="N93" s="191"/>
      <c r="P93" s="201"/>
      <c r="Q93" s="202"/>
      <c r="R93" s="191"/>
      <c r="S93" s="191"/>
      <c r="V93" s="201"/>
      <c r="W93" s="202"/>
      <c r="X93" s="191"/>
      <c r="Y93" s="191"/>
    </row>
    <row r="94" spans="1:25" x14ac:dyDescent="0.2">
      <c r="A94" s="31">
        <v>88</v>
      </c>
      <c r="B94" s="199">
        <f t="shared" si="15"/>
        <v>0</v>
      </c>
      <c r="C94" s="199">
        <f t="shared" si="12"/>
        <v>0</v>
      </c>
      <c r="D94" s="200">
        <f t="shared" si="13"/>
        <v>0</v>
      </c>
      <c r="E94" s="196" t="e">
        <f t="shared" si="14"/>
        <v>#DIV/0!</v>
      </c>
      <c r="F94" s="194"/>
      <c r="G94" s="148"/>
      <c r="I94" s="31"/>
      <c r="J94" s="208"/>
      <c r="K94" s="208"/>
      <c r="L94" s="209"/>
      <c r="M94" s="210"/>
      <c r="N94" s="191"/>
      <c r="P94" s="201"/>
      <c r="Q94" s="202"/>
      <c r="R94" s="191"/>
      <c r="S94" s="191"/>
      <c r="V94" s="201"/>
      <c r="W94" s="202"/>
      <c r="X94" s="191"/>
      <c r="Y94" s="191"/>
    </row>
    <row r="95" spans="1:25" x14ac:dyDescent="0.2">
      <c r="A95" s="31">
        <v>89</v>
      </c>
      <c r="B95" s="199">
        <f t="shared" si="15"/>
        <v>0</v>
      </c>
      <c r="C95" s="199">
        <f t="shared" si="12"/>
        <v>0</v>
      </c>
      <c r="D95" s="200">
        <f t="shared" si="13"/>
        <v>0</v>
      </c>
      <c r="E95" s="196" t="e">
        <f t="shared" si="14"/>
        <v>#DIV/0!</v>
      </c>
      <c r="F95" s="194"/>
      <c r="G95" s="148"/>
      <c r="I95" s="31"/>
      <c r="J95" s="208"/>
      <c r="K95" s="208"/>
      <c r="L95" s="209"/>
      <c r="M95" s="210"/>
      <c r="N95" s="191"/>
      <c r="P95" s="201"/>
      <c r="Q95" s="202"/>
      <c r="R95" s="191"/>
      <c r="S95" s="191"/>
      <c r="V95" s="201"/>
      <c r="W95" s="202"/>
      <c r="X95" s="191"/>
      <c r="Y95" s="191"/>
    </row>
    <row r="96" spans="1:25" x14ac:dyDescent="0.2">
      <c r="A96" s="31">
        <v>90</v>
      </c>
      <c r="B96" s="199">
        <f t="shared" si="15"/>
        <v>0</v>
      </c>
      <c r="C96" s="199">
        <f t="shared" si="12"/>
        <v>0</v>
      </c>
      <c r="D96" s="200">
        <f t="shared" si="13"/>
        <v>0</v>
      </c>
      <c r="E96" s="196" t="e">
        <f t="shared" si="14"/>
        <v>#DIV/0!</v>
      </c>
      <c r="F96" s="194"/>
      <c r="G96" s="148"/>
      <c r="I96" s="31"/>
      <c r="J96" s="208"/>
      <c r="K96" s="208"/>
      <c r="L96" s="209"/>
      <c r="M96" s="210"/>
      <c r="N96" s="191"/>
      <c r="P96" s="201"/>
      <c r="Q96" s="202"/>
      <c r="R96" s="191"/>
      <c r="S96" s="191"/>
      <c r="V96" s="201"/>
      <c r="W96" s="202"/>
      <c r="X96" s="191"/>
      <c r="Y96" s="191"/>
    </row>
    <row r="97" spans="1:25" x14ac:dyDescent="0.2">
      <c r="A97" s="31">
        <v>91</v>
      </c>
      <c r="B97" s="199">
        <f t="shared" si="15"/>
        <v>0</v>
      </c>
      <c r="C97" s="199">
        <f t="shared" si="12"/>
        <v>0</v>
      </c>
      <c r="D97" s="200">
        <f t="shared" si="13"/>
        <v>0</v>
      </c>
      <c r="E97" s="196" t="e">
        <f t="shared" si="14"/>
        <v>#DIV/0!</v>
      </c>
      <c r="F97" s="194"/>
      <c r="G97" s="148"/>
      <c r="I97" s="31"/>
      <c r="J97" s="208"/>
      <c r="K97" s="208"/>
      <c r="L97" s="209"/>
      <c r="M97" s="210"/>
      <c r="N97" s="191"/>
      <c r="P97" s="201"/>
      <c r="Q97" s="202"/>
      <c r="R97" s="191"/>
      <c r="S97" s="191"/>
      <c r="V97" s="201"/>
      <c r="W97" s="202"/>
      <c r="X97" s="191"/>
      <c r="Y97" s="191"/>
    </row>
    <row r="98" spans="1:25" x14ac:dyDescent="0.2">
      <c r="A98" s="31">
        <v>92</v>
      </c>
      <c r="B98" s="199">
        <f t="shared" si="15"/>
        <v>0</v>
      </c>
      <c r="C98" s="199">
        <f t="shared" si="12"/>
        <v>0</v>
      </c>
      <c r="D98" s="200">
        <f t="shared" si="13"/>
        <v>0</v>
      </c>
      <c r="E98" s="196" t="e">
        <f t="shared" si="14"/>
        <v>#DIV/0!</v>
      </c>
      <c r="F98" s="194"/>
      <c r="G98" s="148"/>
      <c r="I98" s="31"/>
      <c r="J98" s="208"/>
      <c r="K98" s="208"/>
      <c r="L98" s="209"/>
      <c r="M98" s="210"/>
      <c r="N98" s="191"/>
      <c r="P98" s="201"/>
      <c r="Q98" s="202"/>
      <c r="R98" s="191"/>
      <c r="S98" s="191"/>
      <c r="V98" s="201"/>
      <c r="W98" s="202"/>
      <c r="X98" s="191"/>
      <c r="Y98" s="191"/>
    </row>
    <row r="99" spans="1:25" x14ac:dyDescent="0.2">
      <c r="A99" s="31">
        <v>93</v>
      </c>
      <c r="B99" s="199">
        <f t="shared" si="15"/>
        <v>0</v>
      </c>
      <c r="C99" s="199">
        <f t="shared" si="12"/>
        <v>0</v>
      </c>
      <c r="D99" s="200">
        <f t="shared" si="13"/>
        <v>0</v>
      </c>
      <c r="E99" s="196" t="e">
        <f t="shared" si="14"/>
        <v>#DIV/0!</v>
      </c>
      <c r="F99" s="194"/>
      <c r="G99" s="148"/>
      <c r="I99" s="31"/>
      <c r="J99" s="208"/>
      <c r="K99" s="208"/>
      <c r="L99" s="209"/>
      <c r="M99" s="210"/>
      <c r="N99" s="191"/>
      <c r="P99" s="201"/>
      <c r="Q99" s="202"/>
      <c r="R99" s="191"/>
      <c r="S99" s="191"/>
      <c r="V99" s="201"/>
      <c r="W99" s="202"/>
      <c r="X99" s="191"/>
      <c r="Y99" s="191"/>
    </row>
    <row r="100" spans="1:25" x14ac:dyDescent="0.2">
      <c r="A100" s="31">
        <v>94</v>
      </c>
      <c r="B100" s="199">
        <f t="shared" si="15"/>
        <v>0</v>
      </c>
      <c r="C100" s="199">
        <f t="shared" si="12"/>
        <v>0</v>
      </c>
      <c r="D100" s="200">
        <f t="shared" si="13"/>
        <v>0</v>
      </c>
      <c r="E100" s="196" t="e">
        <f t="shared" si="14"/>
        <v>#DIV/0!</v>
      </c>
      <c r="F100" s="194"/>
      <c r="G100" s="148"/>
      <c r="I100" s="31"/>
      <c r="J100" s="208"/>
      <c r="K100" s="208"/>
      <c r="L100" s="209"/>
      <c r="M100" s="210"/>
      <c r="N100" s="191"/>
      <c r="P100" s="201"/>
      <c r="Q100" s="202"/>
      <c r="R100" s="191"/>
      <c r="S100" s="191"/>
      <c r="V100" s="201"/>
      <c r="W100" s="202"/>
      <c r="X100" s="191"/>
      <c r="Y100" s="191"/>
    </row>
    <row r="101" spans="1:25" x14ac:dyDescent="0.2">
      <c r="A101" s="31">
        <v>95</v>
      </c>
      <c r="B101" s="199">
        <f t="shared" si="15"/>
        <v>0</v>
      </c>
      <c r="C101" s="199">
        <f t="shared" si="12"/>
        <v>0</v>
      </c>
      <c r="D101" s="200">
        <f t="shared" si="13"/>
        <v>0</v>
      </c>
      <c r="E101" s="196" t="e">
        <f t="shared" si="14"/>
        <v>#DIV/0!</v>
      </c>
      <c r="F101" s="194"/>
      <c r="G101" s="148"/>
      <c r="I101" s="31"/>
      <c r="J101" s="208"/>
      <c r="K101" s="208"/>
      <c r="L101" s="209"/>
      <c r="M101" s="210"/>
      <c r="N101" s="191"/>
      <c r="P101" s="201"/>
      <c r="Q101" s="202"/>
      <c r="R101" s="191"/>
      <c r="S101" s="191"/>
      <c r="V101" s="201"/>
      <c r="W101" s="202"/>
      <c r="X101" s="191"/>
      <c r="Y101" s="191"/>
    </row>
    <row r="102" spans="1:25" x14ac:dyDescent="0.2">
      <c r="A102" s="31">
        <v>96</v>
      </c>
      <c r="B102" s="199">
        <f t="shared" si="15"/>
        <v>0</v>
      </c>
      <c r="C102" s="199">
        <f t="shared" si="12"/>
        <v>0</v>
      </c>
      <c r="D102" s="200">
        <f t="shared" si="13"/>
        <v>0</v>
      </c>
      <c r="E102" s="196" t="e">
        <f t="shared" si="14"/>
        <v>#DIV/0!</v>
      </c>
      <c r="F102" s="194"/>
      <c r="G102" s="148"/>
      <c r="I102" s="31"/>
      <c r="J102" s="208"/>
      <c r="K102" s="208"/>
      <c r="L102" s="209"/>
      <c r="M102" s="210"/>
      <c r="N102" s="191"/>
      <c r="P102" s="201"/>
      <c r="Q102" s="202"/>
      <c r="R102" s="191"/>
      <c r="S102" s="191"/>
      <c r="V102" s="201"/>
      <c r="W102" s="202"/>
      <c r="X102" s="191"/>
      <c r="Y102" s="191"/>
    </row>
    <row r="103" spans="1:25" x14ac:dyDescent="0.2">
      <c r="A103" s="31">
        <v>97</v>
      </c>
      <c r="B103" s="199">
        <f t="shared" si="15"/>
        <v>0</v>
      </c>
      <c r="C103" s="199">
        <f t="shared" si="12"/>
        <v>0</v>
      </c>
      <c r="D103" s="200">
        <f t="shared" si="13"/>
        <v>0</v>
      </c>
      <c r="E103" s="196" t="e">
        <f t="shared" si="14"/>
        <v>#DIV/0!</v>
      </c>
      <c r="F103" s="194"/>
      <c r="G103" s="148"/>
      <c r="I103" s="31"/>
      <c r="J103" s="208"/>
      <c r="K103" s="208"/>
      <c r="L103" s="209"/>
      <c r="M103" s="210"/>
      <c r="N103" s="191"/>
      <c r="P103" s="201"/>
      <c r="Q103" s="202"/>
      <c r="R103" s="191"/>
      <c r="S103" s="191"/>
      <c r="V103" s="201"/>
      <c r="W103" s="202"/>
      <c r="X103" s="191"/>
      <c r="Y103" s="191"/>
    </row>
    <row r="104" spans="1:25" x14ac:dyDescent="0.2">
      <c r="A104" s="31">
        <v>98</v>
      </c>
      <c r="B104" s="199">
        <f t="shared" si="15"/>
        <v>0</v>
      </c>
      <c r="C104" s="199">
        <f t="shared" si="12"/>
        <v>0</v>
      </c>
      <c r="D104" s="200">
        <f t="shared" si="13"/>
        <v>0</v>
      </c>
      <c r="E104" s="196" t="e">
        <f t="shared" si="14"/>
        <v>#DIV/0!</v>
      </c>
      <c r="F104" s="194"/>
      <c r="G104" s="148"/>
      <c r="I104" s="31"/>
      <c r="J104" s="208"/>
      <c r="K104" s="208"/>
      <c r="L104" s="209"/>
      <c r="M104" s="210"/>
      <c r="N104" s="191"/>
      <c r="P104" s="201"/>
      <c r="Q104" s="202"/>
      <c r="R104" s="191"/>
      <c r="S104" s="191"/>
      <c r="V104" s="201"/>
      <c r="W104" s="202"/>
      <c r="X104" s="191"/>
      <c r="Y104" s="191"/>
    </row>
    <row r="105" spans="1:25" x14ac:dyDescent="0.2">
      <c r="A105" s="31">
        <v>99</v>
      </c>
      <c r="B105" s="199">
        <f t="shared" si="15"/>
        <v>0</v>
      </c>
      <c r="C105" s="199">
        <f t="shared" si="12"/>
        <v>0</v>
      </c>
      <c r="D105" s="200">
        <f t="shared" si="13"/>
        <v>0</v>
      </c>
      <c r="E105" s="196" t="e">
        <f t="shared" si="14"/>
        <v>#DIV/0!</v>
      </c>
      <c r="F105" s="194"/>
      <c r="G105" s="148"/>
      <c r="I105" s="31"/>
      <c r="J105" s="208"/>
      <c r="K105" s="208"/>
      <c r="L105" s="209"/>
      <c r="M105" s="210"/>
      <c r="N105" s="191"/>
      <c r="P105" s="201"/>
      <c r="Q105" s="202"/>
      <c r="R105" s="191"/>
      <c r="S105" s="191"/>
      <c r="V105" s="201"/>
      <c r="W105" s="202"/>
      <c r="X105" s="191"/>
      <c r="Y105" s="191"/>
    </row>
    <row r="106" spans="1:25" x14ac:dyDescent="0.2">
      <c r="A106" s="31">
        <v>100</v>
      </c>
      <c r="B106" s="199">
        <f t="shared" si="15"/>
        <v>0</v>
      </c>
      <c r="C106" s="199">
        <f t="shared" si="12"/>
        <v>0</v>
      </c>
      <c r="D106" s="200">
        <f t="shared" si="13"/>
        <v>0</v>
      </c>
      <c r="E106" s="196" t="e">
        <f t="shared" si="14"/>
        <v>#DIV/0!</v>
      </c>
      <c r="F106" s="194"/>
      <c r="G106" s="148"/>
      <c r="I106" s="31"/>
      <c r="J106" s="208"/>
      <c r="K106" s="208"/>
      <c r="L106" s="209"/>
      <c r="M106" s="210"/>
      <c r="N106" s="191"/>
      <c r="P106" s="201"/>
      <c r="Q106" s="202"/>
      <c r="R106" s="191"/>
      <c r="S106" s="191"/>
      <c r="V106" s="201"/>
      <c r="W106" s="202"/>
      <c r="X106" s="191"/>
      <c r="Y106" s="191"/>
    </row>
    <row r="107" spans="1:25" x14ac:dyDescent="0.2">
      <c r="A107" s="31">
        <v>101</v>
      </c>
      <c r="B107" s="199">
        <f t="shared" si="15"/>
        <v>0</v>
      </c>
      <c r="C107" s="199">
        <f t="shared" si="12"/>
        <v>0</v>
      </c>
      <c r="D107" s="200">
        <f t="shared" si="13"/>
        <v>0</v>
      </c>
      <c r="E107" s="196" t="e">
        <f t="shared" si="14"/>
        <v>#DIV/0!</v>
      </c>
      <c r="F107" s="194"/>
      <c r="G107" s="148"/>
      <c r="I107" s="31"/>
      <c r="J107" s="208"/>
      <c r="K107" s="208"/>
      <c r="L107" s="209"/>
      <c r="M107" s="210"/>
      <c r="N107" s="191"/>
      <c r="P107" s="201"/>
      <c r="Q107" s="202"/>
      <c r="R107" s="191"/>
      <c r="S107" s="191"/>
      <c r="V107" s="201"/>
      <c r="W107" s="202"/>
      <c r="X107" s="191"/>
      <c r="Y107" s="191"/>
    </row>
    <row r="108" spans="1:25" x14ac:dyDescent="0.2">
      <c r="A108" s="31">
        <v>102</v>
      </c>
      <c r="B108" s="199">
        <f t="shared" si="15"/>
        <v>0</v>
      </c>
      <c r="C108" s="199">
        <f t="shared" si="12"/>
        <v>0</v>
      </c>
      <c r="D108" s="200">
        <f t="shared" si="13"/>
        <v>0</v>
      </c>
      <c r="E108" s="196" t="e">
        <f t="shared" si="14"/>
        <v>#DIV/0!</v>
      </c>
      <c r="F108" s="194"/>
      <c r="G108" s="148"/>
      <c r="I108" s="31"/>
      <c r="J108" s="208"/>
      <c r="K108" s="208"/>
      <c r="L108" s="209"/>
      <c r="M108" s="210"/>
      <c r="N108" s="191"/>
      <c r="P108" s="201"/>
      <c r="Q108" s="202"/>
      <c r="R108" s="191"/>
      <c r="S108" s="191"/>
      <c r="V108" s="201"/>
      <c r="W108" s="202"/>
      <c r="X108" s="191"/>
      <c r="Y108" s="191"/>
    </row>
    <row r="109" spans="1:25" x14ac:dyDescent="0.2">
      <c r="A109" s="31">
        <v>103</v>
      </c>
      <c r="B109" s="199">
        <f t="shared" si="15"/>
        <v>0</v>
      </c>
      <c r="C109" s="199">
        <f t="shared" si="12"/>
        <v>0</v>
      </c>
      <c r="D109" s="200">
        <f t="shared" si="13"/>
        <v>0</v>
      </c>
      <c r="E109" s="196" t="e">
        <f t="shared" si="14"/>
        <v>#DIV/0!</v>
      </c>
      <c r="F109" s="194"/>
      <c r="G109" s="148"/>
      <c r="I109" s="31"/>
      <c r="J109" s="208"/>
      <c r="K109" s="208"/>
      <c r="L109" s="209"/>
      <c r="M109" s="210"/>
      <c r="N109" s="191"/>
      <c r="P109" s="201"/>
      <c r="Q109" s="202"/>
      <c r="R109" s="191"/>
      <c r="S109" s="191"/>
      <c r="V109" s="201"/>
      <c r="W109" s="202"/>
      <c r="X109" s="191"/>
      <c r="Y109" s="191"/>
    </row>
    <row r="110" spans="1:25" x14ac:dyDescent="0.2">
      <c r="A110" s="31">
        <v>104</v>
      </c>
      <c r="B110" s="199">
        <f t="shared" si="15"/>
        <v>0</v>
      </c>
      <c r="C110" s="199">
        <f t="shared" si="12"/>
        <v>0</v>
      </c>
      <c r="D110" s="200">
        <f t="shared" si="13"/>
        <v>0</v>
      </c>
      <c r="E110" s="196" t="e">
        <f t="shared" si="14"/>
        <v>#DIV/0!</v>
      </c>
      <c r="F110" s="194"/>
      <c r="G110" s="148"/>
      <c r="I110" s="31"/>
      <c r="J110" s="208"/>
      <c r="K110" s="208"/>
      <c r="L110" s="209"/>
      <c r="M110" s="210"/>
      <c r="N110" s="191"/>
      <c r="P110" s="201"/>
      <c r="Q110" s="202"/>
      <c r="R110" s="191"/>
      <c r="S110" s="191"/>
      <c r="V110" s="201"/>
      <c r="W110" s="202"/>
      <c r="X110" s="191"/>
      <c r="Y110" s="191"/>
    </row>
    <row r="111" spans="1:25" x14ac:dyDescent="0.2">
      <c r="A111" s="31">
        <v>105</v>
      </c>
      <c r="B111" s="199">
        <f t="shared" si="15"/>
        <v>0</v>
      </c>
      <c r="C111" s="199">
        <f t="shared" si="12"/>
        <v>0</v>
      </c>
      <c r="D111" s="200">
        <f t="shared" si="13"/>
        <v>0</v>
      </c>
      <c r="E111" s="196" t="e">
        <f t="shared" si="14"/>
        <v>#DIV/0!</v>
      </c>
      <c r="F111" s="194"/>
      <c r="G111" s="148"/>
      <c r="I111" s="31"/>
      <c r="J111" s="208"/>
      <c r="K111" s="208"/>
      <c r="L111" s="209"/>
      <c r="M111" s="210"/>
      <c r="N111" s="191"/>
      <c r="P111" s="201"/>
      <c r="Q111" s="202"/>
      <c r="R111" s="191"/>
      <c r="S111" s="191"/>
      <c r="V111" s="201"/>
      <c r="W111" s="202"/>
      <c r="X111" s="191"/>
      <c r="Y111" s="191"/>
    </row>
    <row r="112" spans="1:25" x14ac:dyDescent="0.2">
      <c r="A112" s="31">
        <v>106</v>
      </c>
      <c r="B112" s="199">
        <f t="shared" si="15"/>
        <v>0</v>
      </c>
      <c r="C112" s="199">
        <f t="shared" si="12"/>
        <v>0</v>
      </c>
      <c r="D112" s="200">
        <f t="shared" si="13"/>
        <v>0</v>
      </c>
      <c r="E112" s="196" t="e">
        <f t="shared" si="14"/>
        <v>#DIV/0!</v>
      </c>
      <c r="F112" s="194"/>
      <c r="G112" s="148"/>
      <c r="I112" s="31"/>
      <c r="J112" s="208"/>
      <c r="K112" s="208"/>
      <c r="L112" s="209"/>
      <c r="M112" s="210"/>
      <c r="N112" s="191"/>
      <c r="P112" s="201"/>
      <c r="Q112" s="202"/>
      <c r="R112" s="191"/>
      <c r="S112" s="191"/>
      <c r="V112" s="201"/>
      <c r="W112" s="202"/>
      <c r="X112" s="191"/>
      <c r="Y112" s="191"/>
    </row>
    <row r="113" spans="1:25" x14ac:dyDescent="0.2">
      <c r="A113" s="31">
        <v>107</v>
      </c>
      <c r="B113" s="199">
        <f t="shared" si="15"/>
        <v>0</v>
      </c>
      <c r="C113" s="199">
        <f t="shared" si="12"/>
        <v>0</v>
      </c>
      <c r="D113" s="200">
        <f t="shared" si="13"/>
        <v>0</v>
      </c>
      <c r="E113" s="196" t="e">
        <f t="shared" si="14"/>
        <v>#DIV/0!</v>
      </c>
      <c r="F113" s="194"/>
      <c r="G113" s="148"/>
      <c r="I113" s="31"/>
      <c r="J113" s="208"/>
      <c r="K113" s="208"/>
      <c r="L113" s="209"/>
      <c r="M113" s="210"/>
      <c r="N113" s="191"/>
      <c r="P113" s="201"/>
      <c r="Q113" s="202"/>
      <c r="R113" s="191"/>
      <c r="S113" s="191"/>
      <c r="V113" s="201"/>
      <c r="W113" s="202"/>
      <c r="X113" s="191"/>
      <c r="Y113" s="191"/>
    </row>
    <row r="114" spans="1:25" x14ac:dyDescent="0.2">
      <c r="A114" s="31">
        <v>108</v>
      </c>
      <c r="B114" s="199">
        <f t="shared" si="15"/>
        <v>0</v>
      </c>
      <c r="C114" s="199">
        <f t="shared" si="12"/>
        <v>0</v>
      </c>
      <c r="D114" s="200">
        <f t="shared" si="13"/>
        <v>0</v>
      </c>
      <c r="E114" s="196" t="e">
        <f t="shared" si="14"/>
        <v>#DIV/0!</v>
      </c>
      <c r="F114" s="194"/>
      <c r="G114" s="148"/>
      <c r="I114" s="31"/>
      <c r="J114" s="208"/>
      <c r="K114" s="208"/>
      <c r="L114" s="209"/>
      <c r="M114" s="210"/>
      <c r="N114" s="191"/>
      <c r="P114" s="201"/>
      <c r="Q114" s="202"/>
      <c r="R114" s="191"/>
      <c r="S114" s="191"/>
      <c r="V114" s="201"/>
      <c r="W114" s="202"/>
      <c r="X114" s="191"/>
      <c r="Y114" s="191"/>
    </row>
    <row r="115" spans="1:25" x14ac:dyDescent="0.2">
      <c r="A115" s="31">
        <v>109</v>
      </c>
      <c r="B115" s="199">
        <f t="shared" si="15"/>
        <v>0</v>
      </c>
      <c r="C115" s="199">
        <f t="shared" si="12"/>
        <v>0</v>
      </c>
      <c r="D115" s="200">
        <f t="shared" si="13"/>
        <v>0</v>
      </c>
      <c r="E115" s="196" t="e">
        <f t="shared" si="14"/>
        <v>#DIV/0!</v>
      </c>
      <c r="F115" s="194"/>
      <c r="G115" s="148"/>
      <c r="I115" s="31"/>
      <c r="J115" s="208"/>
      <c r="K115" s="208"/>
      <c r="L115" s="209"/>
      <c r="M115" s="210"/>
      <c r="N115" s="191"/>
      <c r="P115" s="201"/>
      <c r="Q115" s="202"/>
      <c r="R115" s="191"/>
      <c r="S115" s="191"/>
      <c r="V115" s="201"/>
      <c r="W115" s="202"/>
      <c r="X115" s="191"/>
      <c r="Y115" s="191"/>
    </row>
    <row r="116" spans="1:25" x14ac:dyDescent="0.2">
      <c r="A116" s="31">
        <v>110</v>
      </c>
      <c r="B116" s="199">
        <f t="shared" si="15"/>
        <v>0</v>
      </c>
      <c r="C116" s="199">
        <f t="shared" si="12"/>
        <v>0</v>
      </c>
      <c r="D116" s="200">
        <f t="shared" si="13"/>
        <v>0</v>
      </c>
      <c r="E116" s="196" t="e">
        <f t="shared" si="14"/>
        <v>#DIV/0!</v>
      </c>
      <c r="F116" s="194"/>
      <c r="G116" s="148"/>
      <c r="I116" s="31"/>
      <c r="J116" s="208"/>
      <c r="K116" s="208"/>
      <c r="L116" s="209"/>
      <c r="M116" s="210"/>
      <c r="N116" s="191"/>
      <c r="P116" s="201"/>
      <c r="Q116" s="202"/>
      <c r="R116" s="191"/>
      <c r="S116" s="191"/>
      <c r="V116" s="201"/>
      <c r="W116" s="202"/>
      <c r="X116" s="191"/>
      <c r="Y116" s="191"/>
    </row>
    <row r="117" spans="1:25" x14ac:dyDescent="0.2">
      <c r="A117" s="31">
        <v>111</v>
      </c>
      <c r="B117" s="199">
        <f t="shared" si="15"/>
        <v>0</v>
      </c>
      <c r="C117" s="199">
        <f t="shared" si="12"/>
        <v>0</v>
      </c>
      <c r="D117" s="200">
        <f t="shared" si="13"/>
        <v>0</v>
      </c>
      <c r="E117" s="196" t="e">
        <f t="shared" si="14"/>
        <v>#DIV/0!</v>
      </c>
      <c r="F117" s="194"/>
      <c r="G117" s="148"/>
      <c r="I117" s="31"/>
      <c r="J117" s="208"/>
      <c r="K117" s="208"/>
      <c r="L117" s="209"/>
      <c r="M117" s="210"/>
      <c r="N117" s="191"/>
      <c r="P117" s="201"/>
      <c r="Q117" s="202"/>
      <c r="R117" s="191"/>
      <c r="S117" s="191"/>
      <c r="V117" s="201"/>
      <c r="W117" s="202"/>
      <c r="X117" s="191"/>
      <c r="Y117" s="191"/>
    </row>
    <row r="118" spans="1:25" x14ac:dyDescent="0.2">
      <c r="A118" s="31">
        <v>112</v>
      </c>
      <c r="B118" s="199">
        <f t="shared" si="15"/>
        <v>0</v>
      </c>
      <c r="C118" s="199">
        <f t="shared" si="12"/>
        <v>0</v>
      </c>
      <c r="D118" s="200">
        <f t="shared" si="13"/>
        <v>0</v>
      </c>
      <c r="E118" s="196" t="e">
        <f t="shared" si="14"/>
        <v>#DIV/0!</v>
      </c>
      <c r="F118" s="194"/>
      <c r="G118" s="148"/>
      <c r="I118" s="31"/>
      <c r="J118" s="208"/>
      <c r="K118" s="208"/>
      <c r="L118" s="209"/>
      <c r="M118" s="210"/>
      <c r="N118" s="191"/>
      <c r="P118" s="201"/>
      <c r="Q118" s="202"/>
      <c r="R118" s="191"/>
      <c r="S118" s="191"/>
      <c r="V118" s="201"/>
      <c r="W118" s="202"/>
      <c r="X118" s="191"/>
      <c r="Y118" s="191"/>
    </row>
    <row r="119" spans="1:25" x14ac:dyDescent="0.2">
      <c r="A119" s="31">
        <v>113</v>
      </c>
      <c r="B119" s="199">
        <f t="shared" si="15"/>
        <v>0</v>
      </c>
      <c r="C119" s="199">
        <f t="shared" si="12"/>
        <v>0</v>
      </c>
      <c r="D119" s="200">
        <f t="shared" si="13"/>
        <v>0</v>
      </c>
      <c r="E119" s="196" t="e">
        <f t="shared" si="14"/>
        <v>#DIV/0!</v>
      </c>
      <c r="F119" s="194"/>
      <c r="G119" s="148"/>
      <c r="I119" s="31"/>
      <c r="J119" s="208"/>
      <c r="K119" s="208"/>
      <c r="L119" s="209"/>
      <c r="M119" s="210"/>
      <c r="N119" s="191"/>
      <c r="P119" s="201"/>
      <c r="Q119" s="202"/>
      <c r="R119" s="191"/>
      <c r="S119" s="191"/>
      <c r="V119" s="201"/>
      <c r="W119" s="202"/>
      <c r="X119" s="191"/>
      <c r="Y119" s="191"/>
    </row>
    <row r="120" spans="1:25" x14ac:dyDescent="0.2">
      <c r="A120" s="31">
        <v>114</v>
      </c>
      <c r="B120" s="199">
        <f t="shared" si="15"/>
        <v>0</v>
      </c>
      <c r="C120" s="199">
        <f t="shared" si="12"/>
        <v>0</v>
      </c>
      <c r="D120" s="200">
        <f t="shared" si="13"/>
        <v>0</v>
      </c>
      <c r="E120" s="196" t="e">
        <f t="shared" si="14"/>
        <v>#DIV/0!</v>
      </c>
      <c r="F120" s="194"/>
      <c r="G120" s="148"/>
      <c r="I120" s="31"/>
      <c r="J120" s="208"/>
      <c r="K120" s="208"/>
      <c r="L120" s="209"/>
      <c r="M120" s="210"/>
      <c r="N120" s="191"/>
      <c r="P120" s="201"/>
      <c r="Q120" s="202"/>
      <c r="R120" s="191"/>
      <c r="S120" s="191"/>
      <c r="V120" s="201"/>
      <c r="W120" s="202"/>
      <c r="X120" s="191"/>
      <c r="Y120" s="191"/>
    </row>
    <row r="121" spans="1:25" x14ac:dyDescent="0.2">
      <c r="A121" s="31">
        <v>115</v>
      </c>
      <c r="B121" s="199">
        <f t="shared" si="15"/>
        <v>0</v>
      </c>
      <c r="C121" s="199">
        <f t="shared" si="12"/>
        <v>0</v>
      </c>
      <c r="D121" s="200">
        <f t="shared" si="13"/>
        <v>0</v>
      </c>
      <c r="E121" s="196" t="e">
        <f t="shared" si="14"/>
        <v>#DIV/0!</v>
      </c>
      <c r="F121" s="194"/>
      <c r="G121" s="148"/>
      <c r="I121" s="31"/>
      <c r="J121" s="208"/>
      <c r="K121" s="208"/>
      <c r="L121" s="209"/>
      <c r="M121" s="210"/>
      <c r="N121" s="191"/>
      <c r="P121" s="201"/>
      <c r="Q121" s="202"/>
      <c r="R121" s="191"/>
      <c r="S121" s="191"/>
      <c r="V121" s="201"/>
      <c r="W121" s="202"/>
      <c r="X121" s="191"/>
      <c r="Y121" s="191"/>
    </row>
    <row r="122" spans="1:25" x14ac:dyDescent="0.2">
      <c r="A122" s="31">
        <v>116</v>
      </c>
      <c r="B122" s="199">
        <f t="shared" si="15"/>
        <v>0</v>
      </c>
      <c r="C122" s="199">
        <f t="shared" si="12"/>
        <v>0</v>
      </c>
      <c r="D122" s="200">
        <f t="shared" si="13"/>
        <v>0</v>
      </c>
      <c r="E122" s="196" t="e">
        <f t="shared" si="14"/>
        <v>#DIV/0!</v>
      </c>
      <c r="F122" s="194"/>
      <c r="G122" s="148"/>
      <c r="I122" s="31"/>
      <c r="J122" s="208"/>
      <c r="K122" s="208"/>
      <c r="L122" s="209"/>
      <c r="M122" s="210"/>
      <c r="N122" s="191"/>
      <c r="P122" s="201"/>
      <c r="Q122" s="202"/>
      <c r="R122" s="191"/>
      <c r="S122" s="191"/>
      <c r="V122" s="201"/>
      <c r="W122" s="202"/>
      <c r="X122" s="191"/>
      <c r="Y122" s="191"/>
    </row>
    <row r="123" spans="1:25" x14ac:dyDescent="0.2">
      <c r="A123" s="31">
        <v>117</v>
      </c>
      <c r="B123" s="199">
        <f t="shared" si="15"/>
        <v>0</v>
      </c>
      <c r="C123" s="199">
        <f t="shared" si="12"/>
        <v>0</v>
      </c>
      <c r="D123" s="200">
        <f t="shared" si="13"/>
        <v>0</v>
      </c>
      <c r="E123" s="196" t="e">
        <f t="shared" si="14"/>
        <v>#DIV/0!</v>
      </c>
      <c r="F123" s="194"/>
      <c r="G123" s="148"/>
      <c r="I123" s="31"/>
      <c r="J123" s="208"/>
      <c r="K123" s="208"/>
      <c r="L123" s="209"/>
      <c r="M123" s="210"/>
      <c r="N123" s="191"/>
      <c r="P123" s="201"/>
      <c r="Q123" s="202"/>
      <c r="R123" s="191"/>
      <c r="S123" s="191"/>
      <c r="V123" s="201"/>
      <c r="W123" s="202"/>
      <c r="X123" s="191"/>
      <c r="Y123" s="191"/>
    </row>
    <row r="124" spans="1:25" x14ac:dyDescent="0.2">
      <c r="A124" s="31">
        <v>118</v>
      </c>
      <c r="B124" s="199">
        <f t="shared" si="15"/>
        <v>0</v>
      </c>
      <c r="C124" s="199">
        <f t="shared" si="12"/>
        <v>0</v>
      </c>
      <c r="D124" s="200">
        <f t="shared" si="13"/>
        <v>0</v>
      </c>
      <c r="E124" s="196" t="e">
        <f t="shared" si="14"/>
        <v>#DIV/0!</v>
      </c>
      <c r="F124" s="194"/>
      <c r="G124" s="148"/>
      <c r="I124" s="31"/>
      <c r="J124" s="208"/>
      <c r="K124" s="208"/>
      <c r="L124" s="209"/>
      <c r="M124" s="210"/>
      <c r="N124" s="191"/>
      <c r="P124" s="201"/>
      <c r="Q124" s="202"/>
      <c r="R124" s="191"/>
      <c r="S124" s="191"/>
      <c r="V124" s="201"/>
      <c r="W124" s="202"/>
      <c r="X124" s="191"/>
      <c r="Y124" s="191"/>
    </row>
    <row r="125" spans="1:25" x14ac:dyDescent="0.2">
      <c r="A125" s="31">
        <v>119</v>
      </c>
      <c r="B125" s="199">
        <f t="shared" si="15"/>
        <v>0</v>
      </c>
      <c r="C125" s="199">
        <f t="shared" si="12"/>
        <v>0</v>
      </c>
      <c r="D125" s="200">
        <f t="shared" si="13"/>
        <v>0</v>
      </c>
      <c r="E125" s="196" t="e">
        <f t="shared" si="14"/>
        <v>#DIV/0!</v>
      </c>
      <c r="F125" s="194"/>
      <c r="G125" s="148"/>
      <c r="I125" s="31"/>
      <c r="J125" s="208"/>
      <c r="K125" s="208"/>
      <c r="L125" s="209"/>
      <c r="M125" s="210"/>
      <c r="N125" s="191"/>
      <c r="P125" s="201"/>
      <c r="Q125" s="202"/>
      <c r="R125" s="191"/>
      <c r="S125" s="191"/>
      <c r="V125" s="201"/>
      <c r="W125" s="202"/>
      <c r="X125" s="191"/>
      <c r="Y125" s="191"/>
    </row>
    <row r="126" spans="1:25" x14ac:dyDescent="0.2">
      <c r="A126" s="31">
        <v>120</v>
      </c>
      <c r="B126" s="199">
        <f t="shared" si="15"/>
        <v>0</v>
      </c>
      <c r="C126" s="199">
        <f t="shared" si="12"/>
        <v>0</v>
      </c>
      <c r="D126" s="200">
        <f t="shared" si="13"/>
        <v>0</v>
      </c>
      <c r="E126" s="196" t="e">
        <f t="shared" si="14"/>
        <v>#DIV/0!</v>
      </c>
      <c r="F126" s="194"/>
      <c r="G126" s="148"/>
      <c r="I126" s="31"/>
      <c r="J126" s="208"/>
      <c r="K126" s="208"/>
      <c r="L126" s="209"/>
      <c r="M126" s="210"/>
      <c r="N126" s="191"/>
      <c r="P126" s="201"/>
      <c r="Q126" s="202"/>
      <c r="R126" s="191"/>
      <c r="S126" s="191"/>
      <c r="V126" s="201"/>
      <c r="W126" s="202"/>
      <c r="X126" s="191"/>
      <c r="Y126" s="191"/>
    </row>
    <row r="127" spans="1:25" x14ac:dyDescent="0.2">
      <c r="A127" s="31">
        <v>121</v>
      </c>
      <c r="B127" s="199">
        <f t="shared" si="15"/>
        <v>0</v>
      </c>
      <c r="C127" s="199">
        <f t="shared" si="12"/>
        <v>0</v>
      </c>
      <c r="D127" s="200">
        <f t="shared" si="13"/>
        <v>0</v>
      </c>
      <c r="E127" s="196" t="e">
        <f t="shared" si="14"/>
        <v>#DIV/0!</v>
      </c>
      <c r="F127" s="194"/>
      <c r="G127" s="148"/>
      <c r="I127" s="31"/>
      <c r="J127" s="208"/>
      <c r="K127" s="208"/>
      <c r="L127" s="209"/>
      <c r="M127" s="210"/>
      <c r="N127" s="191"/>
      <c r="P127" s="201"/>
      <c r="Q127" s="202"/>
      <c r="R127" s="191"/>
      <c r="S127" s="191"/>
      <c r="V127" s="201"/>
      <c r="W127" s="202"/>
      <c r="X127" s="191"/>
      <c r="Y127" s="191"/>
    </row>
    <row r="128" spans="1:25" x14ac:dyDescent="0.2">
      <c r="A128" s="31">
        <v>122</v>
      </c>
      <c r="B128" s="199">
        <f t="shared" si="15"/>
        <v>0</v>
      </c>
      <c r="C128" s="199">
        <f t="shared" si="12"/>
        <v>0</v>
      </c>
      <c r="D128" s="200">
        <f t="shared" si="13"/>
        <v>0</v>
      </c>
      <c r="E128" s="196" t="e">
        <f t="shared" si="14"/>
        <v>#DIV/0!</v>
      </c>
      <c r="F128" s="194"/>
      <c r="G128" s="148"/>
      <c r="I128" s="31"/>
      <c r="J128" s="208"/>
      <c r="K128" s="208"/>
      <c r="L128" s="209"/>
      <c r="M128" s="210"/>
      <c r="N128" s="191"/>
      <c r="P128" s="201"/>
      <c r="Q128" s="202"/>
      <c r="R128" s="191"/>
      <c r="S128" s="191"/>
      <c r="V128" s="201"/>
      <c r="W128" s="202"/>
      <c r="X128" s="191"/>
      <c r="Y128" s="191"/>
    </row>
    <row r="129" spans="1:25" x14ac:dyDescent="0.2">
      <c r="A129" s="31">
        <v>123</v>
      </c>
      <c r="B129" s="199">
        <f t="shared" si="15"/>
        <v>0</v>
      </c>
      <c r="C129" s="199">
        <f t="shared" si="12"/>
        <v>0</v>
      </c>
      <c r="D129" s="200">
        <f t="shared" si="13"/>
        <v>0</v>
      </c>
      <c r="E129" s="196" t="e">
        <f t="shared" si="14"/>
        <v>#DIV/0!</v>
      </c>
      <c r="F129" s="194"/>
      <c r="G129" s="148"/>
      <c r="I129" s="31"/>
      <c r="J129" s="208"/>
      <c r="K129" s="208"/>
      <c r="L129" s="209"/>
      <c r="M129" s="210"/>
      <c r="N129" s="191"/>
      <c r="P129" s="201"/>
      <c r="Q129" s="202"/>
      <c r="R129" s="191"/>
      <c r="S129" s="191"/>
      <c r="V129" s="201"/>
      <c r="W129" s="202"/>
      <c r="X129" s="191"/>
      <c r="Y129" s="191"/>
    </row>
    <row r="130" spans="1:25" x14ac:dyDescent="0.2">
      <c r="A130" s="31">
        <v>124</v>
      </c>
      <c r="B130" s="199">
        <f t="shared" si="15"/>
        <v>0</v>
      </c>
      <c r="C130" s="199">
        <f t="shared" si="12"/>
        <v>0</v>
      </c>
      <c r="D130" s="200">
        <f t="shared" si="13"/>
        <v>0</v>
      </c>
      <c r="E130" s="196" t="e">
        <f t="shared" si="14"/>
        <v>#DIV/0!</v>
      </c>
      <c r="F130" s="194"/>
      <c r="G130" s="148"/>
      <c r="I130" s="31"/>
      <c r="J130" s="208"/>
      <c r="K130" s="208"/>
      <c r="L130" s="209"/>
      <c r="M130" s="210"/>
      <c r="N130" s="191"/>
      <c r="P130" s="201"/>
      <c r="Q130" s="202"/>
      <c r="R130" s="191"/>
      <c r="S130" s="191"/>
      <c r="V130" s="201"/>
      <c r="W130" s="202"/>
      <c r="X130" s="191"/>
      <c r="Y130" s="191"/>
    </row>
    <row r="131" spans="1:25" x14ac:dyDescent="0.2">
      <c r="A131" s="31">
        <v>125</v>
      </c>
      <c r="B131" s="199">
        <f t="shared" si="15"/>
        <v>0</v>
      </c>
      <c r="C131" s="199">
        <f t="shared" si="12"/>
        <v>0</v>
      </c>
      <c r="D131" s="200">
        <f t="shared" si="13"/>
        <v>0</v>
      </c>
      <c r="E131" s="196" t="e">
        <f t="shared" si="14"/>
        <v>#DIV/0!</v>
      </c>
      <c r="F131" s="194"/>
      <c r="G131" s="148"/>
      <c r="I131" s="31"/>
      <c r="J131" s="208"/>
      <c r="K131" s="208"/>
      <c r="L131" s="209"/>
      <c r="M131" s="210"/>
      <c r="N131" s="191"/>
      <c r="P131" s="201"/>
      <c r="Q131" s="202"/>
      <c r="R131" s="191"/>
      <c r="S131" s="191"/>
      <c r="V131" s="201"/>
      <c r="W131" s="202"/>
      <c r="X131" s="191"/>
      <c r="Y131" s="191"/>
    </row>
    <row r="132" spans="1:25" x14ac:dyDescent="0.2">
      <c r="A132" s="31">
        <v>126</v>
      </c>
      <c r="B132" s="199">
        <f t="shared" si="15"/>
        <v>0</v>
      </c>
      <c r="C132" s="199">
        <f t="shared" si="12"/>
        <v>0</v>
      </c>
      <c r="D132" s="200">
        <f t="shared" si="13"/>
        <v>0</v>
      </c>
      <c r="E132" s="196" t="e">
        <f t="shared" si="14"/>
        <v>#DIV/0!</v>
      </c>
      <c r="F132" s="194"/>
      <c r="G132" s="148"/>
      <c r="I132" s="31"/>
      <c r="J132" s="208"/>
      <c r="K132" s="208"/>
      <c r="L132" s="209"/>
      <c r="M132" s="210"/>
      <c r="N132" s="191"/>
      <c r="P132" s="201"/>
      <c r="Q132" s="202"/>
      <c r="R132" s="191"/>
      <c r="S132" s="191"/>
      <c r="V132" s="201"/>
      <c r="W132" s="202"/>
      <c r="X132" s="191"/>
      <c r="Y132" s="191"/>
    </row>
    <row r="133" spans="1:25" x14ac:dyDescent="0.2">
      <c r="A133" s="31">
        <v>127</v>
      </c>
      <c r="B133" s="199">
        <f t="shared" si="15"/>
        <v>0</v>
      </c>
      <c r="C133" s="199">
        <f t="shared" si="12"/>
        <v>0</v>
      </c>
      <c r="D133" s="200">
        <f t="shared" si="13"/>
        <v>0</v>
      </c>
      <c r="E133" s="196" t="e">
        <f t="shared" si="14"/>
        <v>#DIV/0!</v>
      </c>
      <c r="F133" s="194"/>
      <c r="G133" s="148"/>
      <c r="I133" s="31"/>
      <c r="J133" s="208"/>
      <c r="K133" s="208"/>
      <c r="L133" s="209"/>
      <c r="M133" s="210"/>
      <c r="N133" s="191"/>
      <c r="P133" s="201"/>
      <c r="Q133" s="202"/>
      <c r="R133" s="191"/>
      <c r="S133" s="191"/>
      <c r="V133" s="201"/>
      <c r="W133" s="202"/>
      <c r="X133" s="191"/>
      <c r="Y133" s="191"/>
    </row>
    <row r="134" spans="1:25" x14ac:dyDescent="0.2">
      <c r="A134" s="31">
        <v>128</v>
      </c>
      <c r="B134" s="199">
        <f t="shared" si="15"/>
        <v>0</v>
      </c>
      <c r="C134" s="199">
        <f t="shared" si="12"/>
        <v>0</v>
      </c>
      <c r="D134" s="200">
        <f t="shared" si="13"/>
        <v>0</v>
      </c>
      <c r="E134" s="196" t="e">
        <f t="shared" si="14"/>
        <v>#DIV/0!</v>
      </c>
      <c r="F134" s="194"/>
      <c r="G134" s="148"/>
      <c r="I134" s="31"/>
      <c r="J134" s="208"/>
      <c r="K134" s="208"/>
      <c r="L134" s="209"/>
      <c r="M134" s="210"/>
      <c r="N134" s="191"/>
      <c r="P134" s="201"/>
      <c r="Q134" s="202"/>
      <c r="R134" s="191"/>
      <c r="S134" s="191"/>
      <c r="V134" s="201"/>
      <c r="W134" s="202"/>
      <c r="X134" s="191"/>
      <c r="Y134" s="191"/>
    </row>
    <row r="135" spans="1:25" x14ac:dyDescent="0.2">
      <c r="A135" s="31">
        <v>129</v>
      </c>
      <c r="B135" s="199">
        <f t="shared" si="15"/>
        <v>0</v>
      </c>
      <c r="C135" s="199">
        <f t="shared" si="12"/>
        <v>0</v>
      </c>
      <c r="D135" s="200">
        <f t="shared" si="13"/>
        <v>0</v>
      </c>
      <c r="E135" s="196" t="e">
        <f t="shared" si="14"/>
        <v>#DIV/0!</v>
      </c>
      <c r="F135" s="194"/>
      <c r="G135" s="148"/>
      <c r="I135" s="31"/>
      <c r="J135" s="208"/>
      <c r="K135" s="208"/>
      <c r="L135" s="209"/>
      <c r="M135" s="210"/>
      <c r="N135" s="191"/>
      <c r="P135" s="201"/>
      <c r="Q135" s="202"/>
      <c r="R135" s="191"/>
      <c r="S135" s="191"/>
      <c r="V135" s="201"/>
      <c r="W135" s="202"/>
      <c r="X135" s="191"/>
      <c r="Y135" s="191"/>
    </row>
    <row r="136" spans="1:25" x14ac:dyDescent="0.2">
      <c r="A136" s="31">
        <v>130</v>
      </c>
      <c r="B136" s="199">
        <f t="shared" si="15"/>
        <v>0</v>
      </c>
      <c r="C136" s="199">
        <f t="shared" ref="C136:C199" si="16">(B136*$E$5)+B136</f>
        <v>0</v>
      </c>
      <c r="D136" s="200">
        <f t="shared" ref="D136:D199" si="17">C136-B136</f>
        <v>0</v>
      </c>
      <c r="E136" s="196" t="e">
        <f t="shared" ref="E136:E199" si="18">(B136/$B$7)-100%</f>
        <v>#DIV/0!</v>
      </c>
      <c r="F136" s="194"/>
      <c r="G136" s="148"/>
      <c r="I136" s="31"/>
      <c r="J136" s="208"/>
      <c r="K136" s="208"/>
      <c r="L136" s="209"/>
      <c r="M136" s="210"/>
      <c r="N136" s="191"/>
      <c r="P136" s="201"/>
      <c r="Q136" s="202"/>
      <c r="R136" s="191"/>
      <c r="S136" s="191"/>
      <c r="V136" s="201"/>
      <c r="W136" s="202"/>
      <c r="X136" s="191"/>
      <c r="Y136" s="191"/>
    </row>
    <row r="137" spans="1:25" x14ac:dyDescent="0.2">
      <c r="A137" s="31">
        <v>131</v>
      </c>
      <c r="B137" s="199">
        <f t="shared" ref="B137:B200" si="19">C136</f>
        <v>0</v>
      </c>
      <c r="C137" s="199">
        <f t="shared" si="16"/>
        <v>0</v>
      </c>
      <c r="D137" s="200">
        <f t="shared" si="17"/>
        <v>0</v>
      </c>
      <c r="E137" s="196" t="e">
        <f t="shared" si="18"/>
        <v>#DIV/0!</v>
      </c>
      <c r="F137" s="194"/>
      <c r="G137" s="148"/>
      <c r="I137" s="31"/>
      <c r="J137" s="208"/>
      <c r="K137" s="208"/>
      <c r="L137" s="209"/>
      <c r="M137" s="210"/>
      <c r="N137" s="191"/>
      <c r="P137" s="201"/>
      <c r="Q137" s="202"/>
      <c r="R137" s="191"/>
      <c r="S137" s="191"/>
      <c r="V137" s="201"/>
      <c r="W137" s="202"/>
      <c r="X137" s="191"/>
      <c r="Y137" s="191"/>
    </row>
    <row r="138" spans="1:25" x14ac:dyDescent="0.2">
      <c r="A138" s="31">
        <v>132</v>
      </c>
      <c r="B138" s="199">
        <f t="shared" si="19"/>
        <v>0</v>
      </c>
      <c r="C138" s="199">
        <f t="shared" si="16"/>
        <v>0</v>
      </c>
      <c r="D138" s="200">
        <f t="shared" si="17"/>
        <v>0</v>
      </c>
      <c r="E138" s="196" t="e">
        <f t="shared" si="18"/>
        <v>#DIV/0!</v>
      </c>
      <c r="F138" s="194"/>
      <c r="G138" s="148"/>
      <c r="I138" s="31"/>
      <c r="J138" s="208"/>
      <c r="K138" s="208"/>
      <c r="L138" s="209"/>
      <c r="M138" s="210"/>
      <c r="N138" s="191"/>
      <c r="P138" s="201"/>
      <c r="Q138" s="202"/>
      <c r="R138" s="191"/>
      <c r="S138" s="191"/>
      <c r="V138" s="201"/>
      <c r="W138" s="202"/>
      <c r="X138" s="191"/>
      <c r="Y138" s="191"/>
    </row>
    <row r="139" spans="1:25" x14ac:dyDescent="0.2">
      <c r="A139" s="31">
        <v>133</v>
      </c>
      <c r="B139" s="199">
        <f t="shared" si="19"/>
        <v>0</v>
      </c>
      <c r="C139" s="199">
        <f t="shared" si="16"/>
        <v>0</v>
      </c>
      <c r="D139" s="200">
        <f t="shared" si="17"/>
        <v>0</v>
      </c>
      <c r="E139" s="196" t="e">
        <f t="shared" si="18"/>
        <v>#DIV/0!</v>
      </c>
      <c r="F139" s="194"/>
      <c r="G139" s="148"/>
      <c r="I139" s="31"/>
      <c r="J139" s="208"/>
      <c r="K139" s="208"/>
      <c r="L139" s="209"/>
      <c r="M139" s="210"/>
      <c r="N139" s="191"/>
      <c r="P139" s="201"/>
      <c r="Q139" s="202"/>
      <c r="R139" s="191"/>
      <c r="S139" s="191"/>
      <c r="V139" s="201"/>
      <c r="W139" s="202"/>
      <c r="X139" s="191"/>
      <c r="Y139" s="191"/>
    </row>
    <row r="140" spans="1:25" x14ac:dyDescent="0.2">
      <c r="A140" s="31">
        <v>134</v>
      </c>
      <c r="B140" s="199">
        <f t="shared" si="19"/>
        <v>0</v>
      </c>
      <c r="C140" s="199">
        <f t="shared" si="16"/>
        <v>0</v>
      </c>
      <c r="D140" s="200">
        <f t="shared" si="17"/>
        <v>0</v>
      </c>
      <c r="E140" s="196" t="e">
        <f t="shared" si="18"/>
        <v>#DIV/0!</v>
      </c>
      <c r="F140" s="194"/>
      <c r="G140" s="148"/>
      <c r="I140" s="31"/>
      <c r="J140" s="208"/>
      <c r="K140" s="208"/>
      <c r="L140" s="209"/>
      <c r="M140" s="210"/>
      <c r="N140" s="191"/>
      <c r="P140" s="201"/>
      <c r="Q140" s="202"/>
      <c r="R140" s="191"/>
      <c r="S140" s="191"/>
      <c r="V140" s="201"/>
      <c r="W140" s="202"/>
      <c r="X140" s="191"/>
      <c r="Y140" s="191"/>
    </row>
    <row r="141" spans="1:25" x14ac:dyDescent="0.2">
      <c r="A141" s="31">
        <v>135</v>
      </c>
      <c r="B141" s="199">
        <f t="shared" si="19"/>
        <v>0</v>
      </c>
      <c r="C141" s="199">
        <f t="shared" si="16"/>
        <v>0</v>
      </c>
      <c r="D141" s="200">
        <f t="shared" si="17"/>
        <v>0</v>
      </c>
      <c r="E141" s="196" t="e">
        <f t="shared" si="18"/>
        <v>#DIV/0!</v>
      </c>
      <c r="F141" s="194"/>
      <c r="G141" s="148"/>
      <c r="I141" s="31"/>
      <c r="J141" s="208"/>
      <c r="K141" s="208"/>
      <c r="L141" s="209"/>
      <c r="M141" s="210"/>
      <c r="N141" s="191"/>
      <c r="P141" s="201"/>
      <c r="Q141" s="202"/>
      <c r="R141" s="191"/>
      <c r="S141" s="191"/>
      <c r="V141" s="201"/>
      <c r="W141" s="202"/>
      <c r="X141" s="191"/>
      <c r="Y141" s="191"/>
    </row>
    <row r="142" spans="1:25" x14ac:dyDescent="0.2">
      <c r="A142" s="31">
        <v>136</v>
      </c>
      <c r="B142" s="199">
        <f t="shared" si="19"/>
        <v>0</v>
      </c>
      <c r="C142" s="199">
        <f t="shared" si="16"/>
        <v>0</v>
      </c>
      <c r="D142" s="200">
        <f t="shared" si="17"/>
        <v>0</v>
      </c>
      <c r="E142" s="196" t="e">
        <f t="shared" si="18"/>
        <v>#DIV/0!</v>
      </c>
      <c r="F142" s="194"/>
      <c r="G142" s="148"/>
      <c r="I142" s="31"/>
      <c r="J142" s="208"/>
      <c r="K142" s="208"/>
      <c r="L142" s="209"/>
      <c r="M142" s="210"/>
      <c r="N142" s="191"/>
      <c r="P142" s="201"/>
      <c r="Q142" s="202"/>
      <c r="R142" s="191"/>
      <c r="S142" s="191"/>
      <c r="V142" s="201"/>
      <c r="W142" s="202"/>
      <c r="X142" s="191"/>
      <c r="Y142" s="191"/>
    </row>
    <row r="143" spans="1:25" x14ac:dyDescent="0.2">
      <c r="A143" s="31">
        <v>137</v>
      </c>
      <c r="B143" s="199">
        <f t="shared" si="19"/>
        <v>0</v>
      </c>
      <c r="C143" s="199">
        <f t="shared" si="16"/>
        <v>0</v>
      </c>
      <c r="D143" s="200">
        <f t="shared" si="17"/>
        <v>0</v>
      </c>
      <c r="E143" s="196" t="e">
        <f t="shared" si="18"/>
        <v>#DIV/0!</v>
      </c>
      <c r="F143" s="194"/>
      <c r="G143" s="148"/>
      <c r="I143" s="31"/>
      <c r="J143" s="208"/>
      <c r="K143" s="208"/>
      <c r="L143" s="209"/>
      <c r="M143" s="210"/>
      <c r="N143" s="191"/>
      <c r="P143" s="201"/>
      <c r="Q143" s="202"/>
      <c r="R143" s="191"/>
      <c r="S143" s="191"/>
      <c r="V143" s="201"/>
      <c r="W143" s="202"/>
      <c r="X143" s="191"/>
      <c r="Y143" s="191"/>
    </row>
    <row r="144" spans="1:25" x14ac:dyDescent="0.2">
      <c r="A144" s="31">
        <v>138</v>
      </c>
      <c r="B144" s="199">
        <f t="shared" si="19"/>
        <v>0</v>
      </c>
      <c r="C144" s="199">
        <f t="shared" si="16"/>
        <v>0</v>
      </c>
      <c r="D144" s="200">
        <f t="shared" si="17"/>
        <v>0</v>
      </c>
      <c r="E144" s="196" t="e">
        <f t="shared" si="18"/>
        <v>#DIV/0!</v>
      </c>
      <c r="F144" s="194"/>
      <c r="G144" s="148"/>
      <c r="I144" s="31"/>
      <c r="J144" s="208"/>
      <c r="K144" s="208"/>
      <c r="L144" s="209"/>
      <c r="M144" s="210"/>
      <c r="N144" s="191"/>
      <c r="P144" s="201"/>
      <c r="Q144" s="202"/>
      <c r="R144" s="191"/>
      <c r="S144" s="191"/>
      <c r="V144" s="201"/>
      <c r="W144" s="202"/>
      <c r="X144" s="191"/>
      <c r="Y144" s="191"/>
    </row>
    <row r="145" spans="1:25" x14ac:dyDescent="0.2">
      <c r="A145" s="31">
        <v>139</v>
      </c>
      <c r="B145" s="199">
        <f t="shared" si="19"/>
        <v>0</v>
      </c>
      <c r="C145" s="199">
        <f t="shared" si="16"/>
        <v>0</v>
      </c>
      <c r="D145" s="200">
        <f t="shared" si="17"/>
        <v>0</v>
      </c>
      <c r="E145" s="196" t="e">
        <f t="shared" si="18"/>
        <v>#DIV/0!</v>
      </c>
      <c r="F145" s="194"/>
      <c r="G145" s="148"/>
      <c r="I145" s="31"/>
      <c r="J145" s="208"/>
      <c r="K145" s="208"/>
      <c r="L145" s="209"/>
      <c r="M145" s="210"/>
      <c r="N145" s="191"/>
      <c r="P145" s="201"/>
      <c r="Q145" s="202"/>
      <c r="R145" s="191"/>
      <c r="S145" s="191"/>
      <c r="V145" s="201"/>
      <c r="W145" s="202"/>
      <c r="X145" s="191"/>
      <c r="Y145" s="191"/>
    </row>
    <row r="146" spans="1:25" x14ac:dyDescent="0.2">
      <c r="A146" s="31">
        <v>140</v>
      </c>
      <c r="B146" s="199">
        <f t="shared" si="19"/>
        <v>0</v>
      </c>
      <c r="C146" s="199">
        <f t="shared" si="16"/>
        <v>0</v>
      </c>
      <c r="D146" s="200">
        <f t="shared" si="17"/>
        <v>0</v>
      </c>
      <c r="E146" s="196" t="e">
        <f t="shared" si="18"/>
        <v>#DIV/0!</v>
      </c>
      <c r="F146" s="194"/>
      <c r="G146" s="148"/>
      <c r="I146" s="31"/>
      <c r="J146" s="208"/>
      <c r="K146" s="208"/>
      <c r="L146" s="209"/>
      <c r="M146" s="210"/>
      <c r="N146" s="191"/>
      <c r="P146" s="201"/>
      <c r="Q146" s="202"/>
      <c r="R146" s="191"/>
      <c r="S146" s="191"/>
      <c r="V146" s="201"/>
      <c r="W146" s="202"/>
      <c r="X146" s="191"/>
      <c r="Y146" s="191"/>
    </row>
    <row r="147" spans="1:25" x14ac:dyDescent="0.2">
      <c r="A147" s="31">
        <v>141</v>
      </c>
      <c r="B147" s="199">
        <f t="shared" si="19"/>
        <v>0</v>
      </c>
      <c r="C147" s="199">
        <f t="shared" si="16"/>
        <v>0</v>
      </c>
      <c r="D147" s="200">
        <f t="shared" si="17"/>
        <v>0</v>
      </c>
      <c r="E147" s="196" t="e">
        <f t="shared" si="18"/>
        <v>#DIV/0!</v>
      </c>
      <c r="F147" s="194"/>
      <c r="G147" s="148"/>
      <c r="I147" s="31"/>
      <c r="J147" s="208"/>
      <c r="K147" s="208"/>
      <c r="L147" s="209"/>
      <c r="M147" s="210"/>
      <c r="N147" s="191"/>
      <c r="P147" s="201"/>
      <c r="Q147" s="202"/>
      <c r="R147" s="191"/>
      <c r="S147" s="191"/>
      <c r="V147" s="201"/>
      <c r="W147" s="202"/>
      <c r="X147" s="191"/>
      <c r="Y147" s="191"/>
    </row>
    <row r="148" spans="1:25" x14ac:dyDescent="0.2">
      <c r="A148" s="31">
        <v>142</v>
      </c>
      <c r="B148" s="199">
        <f t="shared" si="19"/>
        <v>0</v>
      </c>
      <c r="C148" s="199">
        <f t="shared" si="16"/>
        <v>0</v>
      </c>
      <c r="D148" s="200">
        <f t="shared" si="17"/>
        <v>0</v>
      </c>
      <c r="E148" s="196" t="e">
        <f t="shared" si="18"/>
        <v>#DIV/0!</v>
      </c>
      <c r="F148" s="194"/>
      <c r="G148" s="148"/>
      <c r="I148" s="31"/>
      <c r="J148" s="208"/>
      <c r="K148" s="208"/>
      <c r="L148" s="209"/>
      <c r="M148" s="210"/>
      <c r="N148" s="191"/>
      <c r="P148" s="201"/>
      <c r="Q148" s="202"/>
      <c r="R148" s="191"/>
      <c r="S148" s="191"/>
      <c r="V148" s="201"/>
      <c r="W148" s="202"/>
      <c r="X148" s="191"/>
      <c r="Y148" s="191"/>
    </row>
    <row r="149" spans="1:25" x14ac:dyDescent="0.2">
      <c r="A149" s="31">
        <v>143</v>
      </c>
      <c r="B149" s="199">
        <f t="shared" si="19"/>
        <v>0</v>
      </c>
      <c r="C149" s="199">
        <f t="shared" si="16"/>
        <v>0</v>
      </c>
      <c r="D149" s="200">
        <f t="shared" si="17"/>
        <v>0</v>
      </c>
      <c r="E149" s="196" t="e">
        <f t="shared" si="18"/>
        <v>#DIV/0!</v>
      </c>
      <c r="F149" s="194"/>
      <c r="G149" s="148"/>
      <c r="I149" s="31"/>
      <c r="J149" s="208"/>
      <c r="K149" s="208"/>
      <c r="L149" s="209"/>
      <c r="M149" s="210"/>
      <c r="N149" s="191"/>
      <c r="P149" s="201"/>
      <c r="Q149" s="202"/>
      <c r="R149" s="191"/>
      <c r="S149" s="191"/>
      <c r="V149" s="201"/>
      <c r="W149" s="202"/>
      <c r="X149" s="191"/>
      <c r="Y149" s="191"/>
    </row>
    <row r="150" spans="1:25" x14ac:dyDescent="0.2">
      <c r="A150" s="31">
        <v>144</v>
      </c>
      <c r="B150" s="199">
        <f t="shared" si="19"/>
        <v>0</v>
      </c>
      <c r="C150" s="199">
        <f t="shared" si="16"/>
        <v>0</v>
      </c>
      <c r="D150" s="200">
        <f t="shared" si="17"/>
        <v>0</v>
      </c>
      <c r="E150" s="196" t="e">
        <f t="shared" si="18"/>
        <v>#DIV/0!</v>
      </c>
      <c r="F150" s="194"/>
      <c r="G150" s="148"/>
      <c r="I150" s="31"/>
      <c r="J150" s="208"/>
      <c r="K150" s="208"/>
      <c r="L150" s="209"/>
      <c r="M150" s="210"/>
      <c r="N150" s="191"/>
      <c r="P150" s="201"/>
      <c r="Q150" s="202"/>
      <c r="R150" s="191"/>
      <c r="S150" s="191"/>
      <c r="V150" s="201"/>
      <c r="W150" s="202"/>
      <c r="X150" s="191"/>
      <c r="Y150" s="191"/>
    </row>
    <row r="151" spans="1:25" x14ac:dyDescent="0.2">
      <c r="A151" s="31">
        <v>145</v>
      </c>
      <c r="B151" s="199">
        <f t="shared" si="19"/>
        <v>0</v>
      </c>
      <c r="C151" s="199">
        <f t="shared" si="16"/>
        <v>0</v>
      </c>
      <c r="D151" s="200">
        <f t="shared" si="17"/>
        <v>0</v>
      </c>
      <c r="E151" s="196" t="e">
        <f t="shared" si="18"/>
        <v>#DIV/0!</v>
      </c>
      <c r="F151" s="194"/>
      <c r="G151" s="148"/>
      <c r="I151" s="31"/>
      <c r="J151" s="208"/>
      <c r="K151" s="208"/>
      <c r="L151" s="209"/>
      <c r="M151" s="210"/>
      <c r="N151" s="191"/>
      <c r="P151" s="201"/>
      <c r="Q151" s="202"/>
      <c r="R151" s="191"/>
      <c r="S151" s="191"/>
      <c r="V151" s="201"/>
      <c r="W151" s="202"/>
      <c r="X151" s="191"/>
      <c r="Y151" s="191"/>
    </row>
    <row r="152" spans="1:25" x14ac:dyDescent="0.2">
      <c r="A152" s="31">
        <v>146</v>
      </c>
      <c r="B152" s="199">
        <f t="shared" si="19"/>
        <v>0</v>
      </c>
      <c r="C152" s="199">
        <f t="shared" si="16"/>
        <v>0</v>
      </c>
      <c r="D152" s="200">
        <f t="shared" si="17"/>
        <v>0</v>
      </c>
      <c r="E152" s="196" t="e">
        <f t="shared" si="18"/>
        <v>#DIV/0!</v>
      </c>
      <c r="F152" s="194"/>
      <c r="G152" s="148"/>
      <c r="I152" s="31"/>
      <c r="J152" s="208"/>
      <c r="K152" s="208"/>
      <c r="L152" s="209"/>
      <c r="M152" s="210"/>
      <c r="N152" s="191"/>
      <c r="P152" s="201"/>
      <c r="Q152" s="202"/>
      <c r="R152" s="191"/>
      <c r="S152" s="191"/>
      <c r="V152" s="201"/>
      <c r="W152" s="202"/>
      <c r="X152" s="191"/>
      <c r="Y152" s="191"/>
    </row>
    <row r="153" spans="1:25" x14ac:dyDescent="0.2">
      <c r="A153" s="31">
        <v>147</v>
      </c>
      <c r="B153" s="199">
        <f t="shared" si="19"/>
        <v>0</v>
      </c>
      <c r="C153" s="199">
        <f t="shared" si="16"/>
        <v>0</v>
      </c>
      <c r="D153" s="200">
        <f t="shared" si="17"/>
        <v>0</v>
      </c>
      <c r="E153" s="196" t="e">
        <f t="shared" si="18"/>
        <v>#DIV/0!</v>
      </c>
      <c r="F153" s="194"/>
      <c r="G153" s="148"/>
      <c r="I153" s="31"/>
      <c r="J153" s="208"/>
      <c r="K153" s="208"/>
      <c r="L153" s="209"/>
      <c r="M153" s="210"/>
      <c r="N153" s="191"/>
      <c r="P153" s="201"/>
      <c r="Q153" s="202"/>
      <c r="R153" s="191"/>
      <c r="S153" s="191"/>
      <c r="V153" s="201"/>
      <c r="W153" s="202"/>
      <c r="X153" s="191"/>
      <c r="Y153" s="191"/>
    </row>
    <row r="154" spans="1:25" x14ac:dyDescent="0.2">
      <c r="A154" s="31">
        <v>148</v>
      </c>
      <c r="B154" s="199">
        <f t="shared" si="19"/>
        <v>0</v>
      </c>
      <c r="C154" s="199">
        <f t="shared" si="16"/>
        <v>0</v>
      </c>
      <c r="D154" s="200">
        <f t="shared" si="17"/>
        <v>0</v>
      </c>
      <c r="E154" s="196" t="e">
        <f t="shared" si="18"/>
        <v>#DIV/0!</v>
      </c>
      <c r="F154" s="194"/>
      <c r="G154" s="148"/>
      <c r="I154" s="31"/>
      <c r="J154" s="208"/>
      <c r="K154" s="208"/>
      <c r="L154" s="209"/>
      <c r="M154" s="210"/>
      <c r="N154" s="191"/>
      <c r="P154" s="201"/>
      <c r="Q154" s="202"/>
      <c r="R154" s="191"/>
      <c r="S154" s="191"/>
      <c r="V154" s="201"/>
      <c r="W154" s="202"/>
      <c r="X154" s="191"/>
      <c r="Y154" s="191"/>
    </row>
    <row r="155" spans="1:25" x14ac:dyDescent="0.2">
      <c r="A155" s="31">
        <v>149</v>
      </c>
      <c r="B155" s="199">
        <f t="shared" si="19"/>
        <v>0</v>
      </c>
      <c r="C155" s="199">
        <f t="shared" si="16"/>
        <v>0</v>
      </c>
      <c r="D155" s="200">
        <f t="shared" si="17"/>
        <v>0</v>
      </c>
      <c r="E155" s="196" t="e">
        <f t="shared" si="18"/>
        <v>#DIV/0!</v>
      </c>
      <c r="F155" s="194"/>
      <c r="G155" s="148"/>
      <c r="I155" s="31"/>
      <c r="J155" s="208"/>
      <c r="K155" s="208"/>
      <c r="L155" s="209"/>
      <c r="M155" s="210"/>
      <c r="N155" s="191"/>
      <c r="P155" s="201"/>
      <c r="Q155" s="202"/>
      <c r="R155" s="191"/>
      <c r="S155" s="191"/>
      <c r="V155" s="201"/>
      <c r="W155" s="202"/>
      <c r="X155" s="191"/>
      <c r="Y155" s="191"/>
    </row>
    <row r="156" spans="1:25" x14ac:dyDescent="0.2">
      <c r="A156" s="31">
        <v>150</v>
      </c>
      <c r="B156" s="199">
        <f t="shared" si="19"/>
        <v>0</v>
      </c>
      <c r="C156" s="199">
        <f t="shared" si="16"/>
        <v>0</v>
      </c>
      <c r="D156" s="200">
        <f t="shared" si="17"/>
        <v>0</v>
      </c>
      <c r="E156" s="196" t="e">
        <f t="shared" si="18"/>
        <v>#DIV/0!</v>
      </c>
      <c r="F156" s="194"/>
      <c r="G156" s="148"/>
      <c r="I156" s="31"/>
      <c r="J156" s="208"/>
      <c r="K156" s="208"/>
      <c r="L156" s="209"/>
      <c r="M156" s="210"/>
      <c r="N156" s="191"/>
      <c r="P156" s="201"/>
      <c r="Q156" s="202"/>
      <c r="R156" s="191"/>
      <c r="S156" s="191"/>
      <c r="V156" s="201"/>
      <c r="W156" s="202"/>
      <c r="X156" s="191"/>
      <c r="Y156" s="191"/>
    </row>
    <row r="157" spans="1:25" x14ac:dyDescent="0.2">
      <c r="A157" s="31">
        <v>151</v>
      </c>
      <c r="B157" s="199">
        <f t="shared" si="19"/>
        <v>0</v>
      </c>
      <c r="C157" s="199">
        <f t="shared" si="16"/>
        <v>0</v>
      </c>
      <c r="D157" s="200">
        <f t="shared" si="17"/>
        <v>0</v>
      </c>
      <c r="E157" s="196" t="e">
        <f t="shared" si="18"/>
        <v>#DIV/0!</v>
      </c>
      <c r="F157" s="194"/>
      <c r="G157" s="148"/>
      <c r="I157" s="31"/>
      <c r="J157" s="208"/>
      <c r="K157" s="208"/>
      <c r="L157" s="209"/>
      <c r="M157" s="210"/>
      <c r="N157" s="191"/>
      <c r="P157" s="201"/>
      <c r="Q157" s="202"/>
      <c r="R157" s="191"/>
      <c r="S157" s="191"/>
      <c r="V157" s="201"/>
      <c r="W157" s="202"/>
      <c r="X157" s="191"/>
      <c r="Y157" s="191"/>
    </row>
    <row r="158" spans="1:25" x14ac:dyDescent="0.2">
      <c r="A158" s="31">
        <v>152</v>
      </c>
      <c r="B158" s="199">
        <f t="shared" si="19"/>
        <v>0</v>
      </c>
      <c r="C158" s="199">
        <f t="shared" si="16"/>
        <v>0</v>
      </c>
      <c r="D158" s="200">
        <f t="shared" si="17"/>
        <v>0</v>
      </c>
      <c r="E158" s="196" t="e">
        <f t="shared" si="18"/>
        <v>#DIV/0!</v>
      </c>
      <c r="F158" s="194"/>
      <c r="G158" s="148"/>
      <c r="I158" s="31"/>
      <c r="J158" s="208"/>
      <c r="K158" s="208"/>
      <c r="L158" s="209"/>
      <c r="M158" s="210"/>
      <c r="N158" s="191"/>
      <c r="P158" s="201"/>
      <c r="Q158" s="202"/>
      <c r="R158" s="191"/>
      <c r="S158" s="191"/>
      <c r="V158" s="201"/>
      <c r="W158" s="202"/>
      <c r="X158" s="191"/>
      <c r="Y158" s="191"/>
    </row>
    <row r="159" spans="1:25" x14ac:dyDescent="0.2">
      <c r="A159" s="31">
        <v>153</v>
      </c>
      <c r="B159" s="199">
        <f t="shared" si="19"/>
        <v>0</v>
      </c>
      <c r="C159" s="199">
        <f t="shared" si="16"/>
        <v>0</v>
      </c>
      <c r="D159" s="200">
        <f t="shared" si="17"/>
        <v>0</v>
      </c>
      <c r="E159" s="196" t="e">
        <f t="shared" si="18"/>
        <v>#DIV/0!</v>
      </c>
      <c r="F159" s="194"/>
      <c r="G159" s="148"/>
      <c r="I159" s="31"/>
      <c r="J159" s="208"/>
      <c r="K159" s="208"/>
      <c r="L159" s="209"/>
      <c r="M159" s="210"/>
      <c r="N159" s="191"/>
      <c r="P159" s="201"/>
      <c r="Q159" s="202"/>
      <c r="R159" s="191"/>
      <c r="S159" s="191"/>
      <c r="V159" s="201"/>
      <c r="W159" s="202"/>
      <c r="X159" s="191"/>
      <c r="Y159" s="191"/>
    </row>
    <row r="160" spans="1:25" x14ac:dyDescent="0.2">
      <c r="A160" s="31">
        <v>154</v>
      </c>
      <c r="B160" s="199">
        <f t="shared" si="19"/>
        <v>0</v>
      </c>
      <c r="C160" s="199">
        <f t="shared" si="16"/>
        <v>0</v>
      </c>
      <c r="D160" s="200">
        <f t="shared" si="17"/>
        <v>0</v>
      </c>
      <c r="E160" s="196" t="e">
        <f t="shared" si="18"/>
        <v>#DIV/0!</v>
      </c>
      <c r="F160" s="194"/>
      <c r="G160" s="148"/>
      <c r="I160" s="31"/>
      <c r="J160" s="208"/>
      <c r="K160" s="208"/>
      <c r="L160" s="209"/>
      <c r="M160" s="210"/>
      <c r="N160" s="191"/>
      <c r="P160" s="201"/>
      <c r="Q160" s="202"/>
      <c r="R160" s="191"/>
      <c r="S160" s="191"/>
      <c r="V160" s="201"/>
      <c r="W160" s="202"/>
      <c r="X160" s="191"/>
      <c r="Y160" s="191"/>
    </row>
    <row r="161" spans="1:25" x14ac:dyDescent="0.2">
      <c r="A161" s="31">
        <v>155</v>
      </c>
      <c r="B161" s="199">
        <f t="shared" si="19"/>
        <v>0</v>
      </c>
      <c r="C161" s="199">
        <f t="shared" si="16"/>
        <v>0</v>
      </c>
      <c r="D161" s="200">
        <f t="shared" si="17"/>
        <v>0</v>
      </c>
      <c r="E161" s="196" t="e">
        <f t="shared" si="18"/>
        <v>#DIV/0!</v>
      </c>
      <c r="F161" s="194"/>
      <c r="G161" s="148"/>
      <c r="I161" s="31"/>
      <c r="J161" s="208"/>
      <c r="K161" s="208"/>
      <c r="L161" s="209"/>
      <c r="M161" s="210"/>
      <c r="N161" s="191"/>
      <c r="P161" s="201"/>
      <c r="Q161" s="202"/>
      <c r="R161" s="191"/>
      <c r="S161" s="191"/>
      <c r="V161" s="201"/>
      <c r="W161" s="202"/>
      <c r="X161" s="191"/>
      <c r="Y161" s="191"/>
    </row>
    <row r="162" spans="1:25" x14ac:dyDescent="0.2">
      <c r="A162" s="31">
        <v>156</v>
      </c>
      <c r="B162" s="199">
        <f t="shared" si="19"/>
        <v>0</v>
      </c>
      <c r="C162" s="199">
        <f t="shared" si="16"/>
        <v>0</v>
      </c>
      <c r="D162" s="200">
        <f t="shared" si="17"/>
        <v>0</v>
      </c>
      <c r="E162" s="196" t="e">
        <f t="shared" si="18"/>
        <v>#DIV/0!</v>
      </c>
      <c r="F162" s="194"/>
      <c r="G162" s="148"/>
      <c r="I162" s="31"/>
      <c r="J162" s="208"/>
      <c r="K162" s="208"/>
      <c r="L162" s="209"/>
      <c r="M162" s="210"/>
      <c r="N162" s="191"/>
      <c r="P162" s="201"/>
      <c r="Q162" s="202"/>
      <c r="R162" s="191"/>
      <c r="S162" s="191"/>
      <c r="V162" s="201"/>
      <c r="W162" s="202"/>
      <c r="X162" s="191"/>
      <c r="Y162" s="191"/>
    </row>
    <row r="163" spans="1:25" x14ac:dyDescent="0.2">
      <c r="A163" s="31">
        <v>157</v>
      </c>
      <c r="B163" s="199">
        <f t="shared" si="19"/>
        <v>0</v>
      </c>
      <c r="C163" s="199">
        <f t="shared" si="16"/>
        <v>0</v>
      </c>
      <c r="D163" s="200">
        <f t="shared" si="17"/>
        <v>0</v>
      </c>
      <c r="E163" s="196" t="e">
        <f t="shared" si="18"/>
        <v>#DIV/0!</v>
      </c>
      <c r="F163" s="194"/>
      <c r="G163" s="148"/>
      <c r="I163" s="31"/>
      <c r="J163" s="208"/>
      <c r="K163" s="208"/>
      <c r="L163" s="209"/>
      <c r="M163" s="210"/>
      <c r="N163" s="191"/>
      <c r="P163" s="201"/>
      <c r="Q163" s="202"/>
      <c r="R163" s="191"/>
      <c r="S163" s="191"/>
      <c r="V163" s="201"/>
      <c r="W163" s="202"/>
      <c r="X163" s="191"/>
      <c r="Y163" s="191"/>
    </row>
    <row r="164" spans="1:25" x14ac:dyDescent="0.2">
      <c r="A164" s="31">
        <v>158</v>
      </c>
      <c r="B164" s="199">
        <f t="shared" si="19"/>
        <v>0</v>
      </c>
      <c r="C164" s="199">
        <f t="shared" si="16"/>
        <v>0</v>
      </c>
      <c r="D164" s="200">
        <f t="shared" si="17"/>
        <v>0</v>
      </c>
      <c r="E164" s="196" t="e">
        <f t="shared" si="18"/>
        <v>#DIV/0!</v>
      </c>
      <c r="F164" s="194"/>
      <c r="G164" s="148"/>
      <c r="I164" s="31"/>
      <c r="J164" s="208"/>
      <c r="K164" s="208"/>
      <c r="L164" s="209"/>
      <c r="M164" s="210"/>
      <c r="N164" s="191"/>
      <c r="P164" s="201"/>
      <c r="Q164" s="202"/>
      <c r="R164" s="191"/>
      <c r="S164" s="191"/>
      <c r="V164" s="201"/>
      <c r="W164" s="202"/>
      <c r="X164" s="191"/>
      <c r="Y164" s="191"/>
    </row>
    <row r="165" spans="1:25" x14ac:dyDescent="0.2">
      <c r="A165" s="31">
        <v>159</v>
      </c>
      <c r="B165" s="199">
        <f t="shared" si="19"/>
        <v>0</v>
      </c>
      <c r="C165" s="199">
        <f t="shared" si="16"/>
        <v>0</v>
      </c>
      <c r="D165" s="200">
        <f t="shared" si="17"/>
        <v>0</v>
      </c>
      <c r="E165" s="196" t="e">
        <f t="shared" si="18"/>
        <v>#DIV/0!</v>
      </c>
      <c r="F165" s="194"/>
      <c r="G165" s="148"/>
      <c r="I165" s="31"/>
      <c r="J165" s="208"/>
      <c r="K165" s="208"/>
      <c r="L165" s="209"/>
      <c r="M165" s="210"/>
      <c r="N165" s="191"/>
      <c r="P165" s="201"/>
      <c r="Q165" s="202"/>
      <c r="R165" s="191"/>
      <c r="S165" s="191"/>
      <c r="V165" s="201"/>
      <c r="W165" s="202"/>
      <c r="X165" s="191"/>
      <c r="Y165" s="191"/>
    </row>
    <row r="166" spans="1:25" x14ac:dyDescent="0.2">
      <c r="A166" s="31">
        <v>160</v>
      </c>
      <c r="B166" s="199">
        <f t="shared" si="19"/>
        <v>0</v>
      </c>
      <c r="C166" s="199">
        <f t="shared" si="16"/>
        <v>0</v>
      </c>
      <c r="D166" s="200">
        <f t="shared" si="17"/>
        <v>0</v>
      </c>
      <c r="E166" s="196" t="e">
        <f t="shared" si="18"/>
        <v>#DIV/0!</v>
      </c>
      <c r="F166" s="194"/>
      <c r="G166" s="148"/>
      <c r="I166" s="31"/>
      <c r="J166" s="208"/>
      <c r="K166" s="208"/>
      <c r="L166" s="209"/>
      <c r="M166" s="210"/>
      <c r="N166" s="191"/>
      <c r="P166" s="201"/>
      <c r="Q166" s="202"/>
      <c r="R166" s="191"/>
      <c r="S166" s="191"/>
      <c r="V166" s="201"/>
      <c r="W166" s="202"/>
      <c r="X166" s="191"/>
      <c r="Y166" s="191"/>
    </row>
    <row r="167" spans="1:25" x14ac:dyDescent="0.2">
      <c r="A167" s="31">
        <v>161</v>
      </c>
      <c r="B167" s="199">
        <f t="shared" si="19"/>
        <v>0</v>
      </c>
      <c r="C167" s="199">
        <f t="shared" si="16"/>
        <v>0</v>
      </c>
      <c r="D167" s="200">
        <f t="shared" si="17"/>
        <v>0</v>
      </c>
      <c r="E167" s="196" t="e">
        <f t="shared" si="18"/>
        <v>#DIV/0!</v>
      </c>
      <c r="F167" s="194"/>
      <c r="G167" s="148"/>
      <c r="I167" s="31"/>
      <c r="J167" s="208"/>
      <c r="K167" s="208"/>
      <c r="L167" s="209"/>
      <c r="M167" s="210"/>
      <c r="N167" s="191"/>
      <c r="P167" s="201"/>
      <c r="Q167" s="202"/>
      <c r="R167" s="191"/>
      <c r="S167" s="191"/>
      <c r="V167" s="201"/>
      <c r="W167" s="202"/>
      <c r="X167" s="191"/>
      <c r="Y167" s="191"/>
    </row>
    <row r="168" spans="1:25" x14ac:dyDescent="0.2">
      <c r="A168" s="31">
        <v>162</v>
      </c>
      <c r="B168" s="199">
        <f t="shared" si="19"/>
        <v>0</v>
      </c>
      <c r="C168" s="199">
        <f t="shared" si="16"/>
        <v>0</v>
      </c>
      <c r="D168" s="200">
        <f t="shared" si="17"/>
        <v>0</v>
      </c>
      <c r="E168" s="196" t="e">
        <f t="shared" si="18"/>
        <v>#DIV/0!</v>
      </c>
      <c r="F168" s="194"/>
      <c r="G168" s="148"/>
      <c r="I168" s="31"/>
      <c r="J168" s="208"/>
      <c r="K168" s="208"/>
      <c r="L168" s="209"/>
      <c r="M168" s="210"/>
      <c r="N168" s="191"/>
      <c r="P168" s="201"/>
      <c r="Q168" s="202"/>
      <c r="R168" s="191"/>
      <c r="S168" s="191"/>
      <c r="V168" s="201"/>
      <c r="W168" s="202"/>
      <c r="X168" s="191"/>
      <c r="Y168" s="191"/>
    </row>
    <row r="169" spans="1:25" x14ac:dyDescent="0.2">
      <c r="A169" s="31">
        <v>163</v>
      </c>
      <c r="B169" s="199">
        <f t="shared" si="19"/>
        <v>0</v>
      </c>
      <c r="C169" s="199">
        <f t="shared" si="16"/>
        <v>0</v>
      </c>
      <c r="D169" s="200">
        <f t="shared" si="17"/>
        <v>0</v>
      </c>
      <c r="E169" s="196" t="e">
        <f t="shared" si="18"/>
        <v>#DIV/0!</v>
      </c>
      <c r="F169" s="194"/>
      <c r="G169" s="148"/>
      <c r="I169" s="31"/>
      <c r="J169" s="208"/>
      <c r="K169" s="208"/>
      <c r="L169" s="209"/>
      <c r="M169" s="210"/>
      <c r="N169" s="191"/>
      <c r="P169" s="201"/>
      <c r="Q169" s="202"/>
      <c r="R169" s="191"/>
      <c r="S169" s="191"/>
      <c r="V169" s="201"/>
      <c r="W169" s="202"/>
      <c r="X169" s="191"/>
      <c r="Y169" s="191"/>
    </row>
    <row r="170" spans="1:25" x14ac:dyDescent="0.2">
      <c r="A170" s="31">
        <v>164</v>
      </c>
      <c r="B170" s="199">
        <f t="shared" si="19"/>
        <v>0</v>
      </c>
      <c r="C170" s="199">
        <f t="shared" si="16"/>
        <v>0</v>
      </c>
      <c r="D170" s="200">
        <f t="shared" si="17"/>
        <v>0</v>
      </c>
      <c r="E170" s="196" t="e">
        <f t="shared" si="18"/>
        <v>#DIV/0!</v>
      </c>
      <c r="F170" s="194"/>
      <c r="G170" s="148"/>
      <c r="I170" s="31"/>
      <c r="J170" s="208"/>
      <c r="K170" s="208"/>
      <c r="L170" s="209"/>
      <c r="M170" s="210"/>
      <c r="N170" s="191"/>
      <c r="P170" s="201"/>
      <c r="Q170" s="202"/>
      <c r="R170" s="191"/>
      <c r="S170" s="191"/>
      <c r="V170" s="201"/>
      <c r="W170" s="202"/>
      <c r="X170" s="191"/>
      <c r="Y170" s="191"/>
    </row>
    <row r="171" spans="1:25" x14ac:dyDescent="0.2">
      <c r="A171" s="31">
        <v>165</v>
      </c>
      <c r="B171" s="199">
        <f t="shared" si="19"/>
        <v>0</v>
      </c>
      <c r="C171" s="199">
        <f t="shared" si="16"/>
        <v>0</v>
      </c>
      <c r="D171" s="200">
        <f t="shared" si="17"/>
        <v>0</v>
      </c>
      <c r="E171" s="196" t="e">
        <f t="shared" si="18"/>
        <v>#DIV/0!</v>
      </c>
      <c r="F171" s="194"/>
      <c r="G171" s="148"/>
      <c r="I171" s="31"/>
      <c r="J171" s="208"/>
      <c r="K171" s="208"/>
      <c r="L171" s="209"/>
      <c r="M171" s="210"/>
      <c r="N171" s="191"/>
      <c r="P171" s="201"/>
      <c r="Q171" s="202"/>
      <c r="R171" s="191"/>
      <c r="S171" s="191"/>
      <c r="V171" s="201"/>
      <c r="W171" s="202"/>
      <c r="X171" s="191"/>
      <c r="Y171" s="191"/>
    </row>
    <row r="172" spans="1:25" x14ac:dyDescent="0.2">
      <c r="A172" s="31">
        <v>166</v>
      </c>
      <c r="B172" s="199">
        <f t="shared" si="19"/>
        <v>0</v>
      </c>
      <c r="C172" s="199">
        <f t="shared" si="16"/>
        <v>0</v>
      </c>
      <c r="D172" s="200">
        <f t="shared" si="17"/>
        <v>0</v>
      </c>
      <c r="E172" s="196" t="e">
        <f t="shared" si="18"/>
        <v>#DIV/0!</v>
      </c>
      <c r="F172" s="194"/>
      <c r="G172" s="148"/>
      <c r="I172" s="31"/>
      <c r="J172" s="208"/>
      <c r="K172" s="208"/>
      <c r="L172" s="209"/>
      <c r="M172" s="210"/>
      <c r="N172" s="191"/>
      <c r="P172" s="201"/>
      <c r="Q172" s="202"/>
      <c r="R172" s="191"/>
      <c r="S172" s="191"/>
      <c r="V172" s="201"/>
      <c r="W172" s="202"/>
      <c r="X172" s="191"/>
      <c r="Y172" s="191"/>
    </row>
    <row r="173" spans="1:25" x14ac:dyDescent="0.2">
      <c r="A173" s="31">
        <v>167</v>
      </c>
      <c r="B173" s="199">
        <f t="shared" si="19"/>
        <v>0</v>
      </c>
      <c r="C173" s="199">
        <f t="shared" si="16"/>
        <v>0</v>
      </c>
      <c r="D173" s="200">
        <f t="shared" si="17"/>
        <v>0</v>
      </c>
      <c r="E173" s="196" t="e">
        <f t="shared" si="18"/>
        <v>#DIV/0!</v>
      </c>
      <c r="F173" s="194"/>
      <c r="G173" s="148"/>
      <c r="I173" s="31"/>
      <c r="J173" s="208"/>
      <c r="K173" s="208"/>
      <c r="L173" s="209"/>
      <c r="M173" s="210"/>
      <c r="N173" s="191"/>
      <c r="P173" s="201"/>
      <c r="Q173" s="202"/>
      <c r="R173" s="191"/>
      <c r="S173" s="191"/>
      <c r="V173" s="201"/>
      <c r="W173" s="202"/>
      <c r="X173" s="191"/>
      <c r="Y173" s="191"/>
    </row>
    <row r="174" spans="1:25" x14ac:dyDescent="0.2">
      <c r="A174" s="31">
        <v>168</v>
      </c>
      <c r="B174" s="199">
        <f t="shared" si="19"/>
        <v>0</v>
      </c>
      <c r="C174" s="199">
        <f t="shared" si="16"/>
        <v>0</v>
      </c>
      <c r="D174" s="200">
        <f t="shared" si="17"/>
        <v>0</v>
      </c>
      <c r="E174" s="196" t="e">
        <f t="shared" si="18"/>
        <v>#DIV/0!</v>
      </c>
      <c r="F174" s="194"/>
      <c r="G174" s="148"/>
      <c r="I174" s="31"/>
      <c r="J174" s="208"/>
      <c r="K174" s="208"/>
      <c r="L174" s="209"/>
      <c r="M174" s="210"/>
      <c r="N174" s="191"/>
      <c r="P174" s="201"/>
      <c r="Q174" s="202"/>
      <c r="R174" s="191"/>
      <c r="S174" s="191"/>
      <c r="V174" s="201"/>
      <c r="W174" s="202"/>
      <c r="X174" s="191"/>
      <c r="Y174" s="191"/>
    </row>
    <row r="175" spans="1:25" x14ac:dyDescent="0.2">
      <c r="A175" s="31">
        <v>169</v>
      </c>
      <c r="B175" s="199">
        <f t="shared" si="19"/>
        <v>0</v>
      </c>
      <c r="C175" s="199">
        <f t="shared" si="16"/>
        <v>0</v>
      </c>
      <c r="D175" s="200">
        <f t="shared" si="17"/>
        <v>0</v>
      </c>
      <c r="E175" s="196" t="e">
        <f t="shared" si="18"/>
        <v>#DIV/0!</v>
      </c>
      <c r="F175" s="194"/>
      <c r="G175" s="148"/>
      <c r="I175" s="31"/>
      <c r="J175" s="208"/>
      <c r="K175" s="208"/>
      <c r="L175" s="209"/>
      <c r="M175" s="210"/>
      <c r="N175" s="191"/>
      <c r="P175" s="201"/>
      <c r="Q175" s="202"/>
      <c r="R175" s="191"/>
      <c r="S175" s="191"/>
      <c r="V175" s="201"/>
      <c r="W175" s="202"/>
      <c r="X175" s="191"/>
      <c r="Y175" s="191"/>
    </row>
    <row r="176" spans="1:25" x14ac:dyDescent="0.2">
      <c r="A176" s="31">
        <v>170</v>
      </c>
      <c r="B176" s="199">
        <f t="shared" si="19"/>
        <v>0</v>
      </c>
      <c r="C176" s="199">
        <f t="shared" si="16"/>
        <v>0</v>
      </c>
      <c r="D176" s="200">
        <f t="shared" si="17"/>
        <v>0</v>
      </c>
      <c r="E176" s="196" t="e">
        <f t="shared" si="18"/>
        <v>#DIV/0!</v>
      </c>
      <c r="F176" s="194"/>
      <c r="G176" s="148"/>
      <c r="I176" s="31"/>
      <c r="J176" s="208"/>
      <c r="K176" s="208"/>
      <c r="L176" s="209"/>
      <c r="M176" s="210"/>
      <c r="N176" s="191"/>
      <c r="P176" s="201"/>
      <c r="Q176" s="202"/>
      <c r="R176" s="191"/>
      <c r="S176" s="191"/>
      <c r="V176" s="201"/>
      <c r="W176" s="202"/>
      <c r="X176" s="191"/>
      <c r="Y176" s="191"/>
    </row>
    <row r="177" spans="1:25" x14ac:dyDescent="0.2">
      <c r="A177" s="31">
        <v>171</v>
      </c>
      <c r="B177" s="199">
        <f t="shared" si="19"/>
        <v>0</v>
      </c>
      <c r="C177" s="199">
        <f t="shared" si="16"/>
        <v>0</v>
      </c>
      <c r="D177" s="200">
        <f t="shared" si="17"/>
        <v>0</v>
      </c>
      <c r="E177" s="196" t="e">
        <f t="shared" si="18"/>
        <v>#DIV/0!</v>
      </c>
      <c r="F177" s="194"/>
      <c r="G177" s="148"/>
      <c r="I177" s="31"/>
      <c r="J177" s="208"/>
      <c r="K177" s="208"/>
      <c r="L177" s="209"/>
      <c r="M177" s="210"/>
      <c r="N177" s="191"/>
      <c r="P177" s="201"/>
      <c r="Q177" s="202"/>
      <c r="R177" s="191"/>
      <c r="S177" s="191"/>
      <c r="V177" s="201"/>
      <c r="W177" s="202"/>
      <c r="X177" s="191"/>
      <c r="Y177" s="191"/>
    </row>
    <row r="178" spans="1:25" x14ac:dyDescent="0.2">
      <c r="A178" s="31">
        <v>172</v>
      </c>
      <c r="B178" s="199">
        <f t="shared" si="19"/>
        <v>0</v>
      </c>
      <c r="C178" s="199">
        <f t="shared" si="16"/>
        <v>0</v>
      </c>
      <c r="D178" s="200">
        <f t="shared" si="17"/>
        <v>0</v>
      </c>
      <c r="E178" s="196" t="e">
        <f t="shared" si="18"/>
        <v>#DIV/0!</v>
      </c>
      <c r="F178" s="194"/>
      <c r="G178" s="148"/>
      <c r="I178" s="31"/>
      <c r="J178" s="208"/>
      <c r="K178" s="208"/>
      <c r="L178" s="209"/>
      <c r="M178" s="210"/>
      <c r="N178" s="191"/>
      <c r="P178" s="201"/>
      <c r="Q178" s="202"/>
      <c r="R178" s="191"/>
      <c r="S178" s="191"/>
      <c r="V178" s="201"/>
      <c r="W178" s="202"/>
      <c r="X178" s="191"/>
      <c r="Y178" s="191"/>
    </row>
    <row r="179" spans="1:25" x14ac:dyDescent="0.2">
      <c r="A179" s="31">
        <v>173</v>
      </c>
      <c r="B179" s="199">
        <f t="shared" si="19"/>
        <v>0</v>
      </c>
      <c r="C179" s="199">
        <f t="shared" si="16"/>
        <v>0</v>
      </c>
      <c r="D179" s="200">
        <f t="shared" si="17"/>
        <v>0</v>
      </c>
      <c r="E179" s="196" t="e">
        <f t="shared" si="18"/>
        <v>#DIV/0!</v>
      </c>
      <c r="F179" s="194"/>
      <c r="G179" s="148"/>
      <c r="I179" s="31"/>
      <c r="J179" s="208"/>
      <c r="K179" s="208"/>
      <c r="L179" s="209"/>
      <c r="M179" s="210"/>
      <c r="N179" s="191"/>
      <c r="P179" s="201"/>
      <c r="Q179" s="202"/>
      <c r="R179" s="191"/>
      <c r="S179" s="191"/>
      <c r="V179" s="201"/>
      <c r="W179" s="202"/>
      <c r="X179" s="191"/>
      <c r="Y179" s="191"/>
    </row>
    <row r="180" spans="1:25" x14ac:dyDescent="0.2">
      <c r="A180" s="31">
        <v>174</v>
      </c>
      <c r="B180" s="199">
        <f t="shared" si="19"/>
        <v>0</v>
      </c>
      <c r="C180" s="199">
        <f t="shared" si="16"/>
        <v>0</v>
      </c>
      <c r="D180" s="200">
        <f t="shared" si="17"/>
        <v>0</v>
      </c>
      <c r="E180" s="196" t="e">
        <f t="shared" si="18"/>
        <v>#DIV/0!</v>
      </c>
      <c r="F180" s="194"/>
      <c r="G180" s="148"/>
      <c r="I180" s="31"/>
      <c r="J180" s="208"/>
      <c r="K180" s="208"/>
      <c r="L180" s="209"/>
      <c r="M180" s="210"/>
      <c r="N180" s="191"/>
      <c r="P180" s="201"/>
      <c r="Q180" s="202"/>
      <c r="R180" s="191"/>
      <c r="S180" s="191"/>
      <c r="V180" s="201"/>
      <c r="W180" s="202"/>
      <c r="X180" s="191"/>
      <c r="Y180" s="191"/>
    </row>
    <row r="181" spans="1:25" x14ac:dyDescent="0.2">
      <c r="A181" s="31">
        <v>175</v>
      </c>
      <c r="B181" s="199">
        <f t="shared" si="19"/>
        <v>0</v>
      </c>
      <c r="C181" s="199">
        <f t="shared" si="16"/>
        <v>0</v>
      </c>
      <c r="D181" s="200">
        <f t="shared" si="17"/>
        <v>0</v>
      </c>
      <c r="E181" s="196" t="e">
        <f t="shared" si="18"/>
        <v>#DIV/0!</v>
      </c>
      <c r="F181" s="194"/>
      <c r="G181" s="148"/>
      <c r="I181" s="31"/>
      <c r="J181" s="208"/>
      <c r="K181" s="208"/>
      <c r="L181" s="209"/>
      <c r="M181" s="210"/>
      <c r="N181" s="191"/>
      <c r="P181" s="201"/>
      <c r="Q181" s="202"/>
      <c r="R181" s="191"/>
      <c r="S181" s="191"/>
      <c r="V181" s="201"/>
      <c r="W181" s="202"/>
      <c r="X181" s="191"/>
      <c r="Y181" s="191"/>
    </row>
    <row r="182" spans="1:25" x14ac:dyDescent="0.2">
      <c r="A182" s="31">
        <v>176</v>
      </c>
      <c r="B182" s="199">
        <f t="shared" si="19"/>
        <v>0</v>
      </c>
      <c r="C182" s="199">
        <f t="shared" si="16"/>
        <v>0</v>
      </c>
      <c r="D182" s="200">
        <f t="shared" si="17"/>
        <v>0</v>
      </c>
      <c r="E182" s="196" t="e">
        <f t="shared" si="18"/>
        <v>#DIV/0!</v>
      </c>
      <c r="F182" s="194"/>
      <c r="G182" s="148"/>
      <c r="I182" s="31"/>
      <c r="J182" s="208"/>
      <c r="K182" s="208"/>
      <c r="L182" s="209"/>
      <c r="M182" s="210"/>
      <c r="N182" s="191"/>
      <c r="P182" s="201"/>
      <c r="Q182" s="202"/>
      <c r="R182" s="191"/>
      <c r="S182" s="191"/>
      <c r="V182" s="201"/>
      <c r="W182" s="202"/>
      <c r="X182" s="191"/>
      <c r="Y182" s="191"/>
    </row>
    <row r="183" spans="1:25" x14ac:dyDescent="0.2">
      <c r="A183" s="31">
        <v>177</v>
      </c>
      <c r="B183" s="199">
        <f t="shared" si="19"/>
        <v>0</v>
      </c>
      <c r="C183" s="199">
        <f t="shared" si="16"/>
        <v>0</v>
      </c>
      <c r="D183" s="200">
        <f t="shared" si="17"/>
        <v>0</v>
      </c>
      <c r="E183" s="196" t="e">
        <f t="shared" si="18"/>
        <v>#DIV/0!</v>
      </c>
      <c r="F183" s="194"/>
      <c r="G183" s="148"/>
      <c r="I183" s="31"/>
      <c r="J183" s="208"/>
      <c r="K183" s="208"/>
      <c r="L183" s="209"/>
      <c r="M183" s="210"/>
      <c r="N183" s="191"/>
      <c r="P183" s="201"/>
      <c r="Q183" s="202"/>
      <c r="R183" s="191"/>
      <c r="S183" s="191"/>
      <c r="V183" s="201"/>
      <c r="W183" s="202"/>
      <c r="X183" s="191"/>
      <c r="Y183" s="191"/>
    </row>
    <row r="184" spans="1:25" x14ac:dyDescent="0.2">
      <c r="A184" s="31">
        <v>178</v>
      </c>
      <c r="B184" s="199">
        <f t="shared" si="19"/>
        <v>0</v>
      </c>
      <c r="C184" s="199">
        <f t="shared" si="16"/>
        <v>0</v>
      </c>
      <c r="D184" s="200">
        <f t="shared" si="17"/>
        <v>0</v>
      </c>
      <c r="E184" s="196" t="e">
        <f t="shared" si="18"/>
        <v>#DIV/0!</v>
      </c>
      <c r="F184" s="194"/>
      <c r="G184" s="148"/>
      <c r="I184" s="31"/>
      <c r="J184" s="208"/>
      <c r="K184" s="208"/>
      <c r="L184" s="209"/>
      <c r="M184" s="210"/>
      <c r="N184" s="191"/>
      <c r="P184" s="201"/>
      <c r="Q184" s="202"/>
      <c r="R184" s="191"/>
      <c r="S184" s="191"/>
      <c r="V184" s="201"/>
      <c r="W184" s="202"/>
      <c r="X184" s="191"/>
      <c r="Y184" s="191"/>
    </row>
    <row r="185" spans="1:25" x14ac:dyDescent="0.2">
      <c r="A185" s="31">
        <v>179</v>
      </c>
      <c r="B185" s="199">
        <f t="shared" si="19"/>
        <v>0</v>
      </c>
      <c r="C185" s="199">
        <f t="shared" si="16"/>
        <v>0</v>
      </c>
      <c r="D185" s="200">
        <f t="shared" si="17"/>
        <v>0</v>
      </c>
      <c r="E185" s="196" t="e">
        <f t="shared" si="18"/>
        <v>#DIV/0!</v>
      </c>
      <c r="F185" s="194"/>
      <c r="G185" s="148"/>
      <c r="I185" s="31"/>
      <c r="J185" s="208"/>
      <c r="K185" s="208"/>
      <c r="L185" s="209"/>
      <c r="M185" s="210"/>
      <c r="N185" s="191"/>
      <c r="P185" s="201"/>
      <c r="Q185" s="202"/>
      <c r="R185" s="191"/>
      <c r="S185" s="191"/>
      <c r="V185" s="201"/>
      <c r="W185" s="202"/>
      <c r="X185" s="191"/>
      <c r="Y185" s="191"/>
    </row>
    <row r="186" spans="1:25" x14ac:dyDescent="0.2">
      <c r="A186" s="31">
        <v>180</v>
      </c>
      <c r="B186" s="199">
        <f t="shared" si="19"/>
        <v>0</v>
      </c>
      <c r="C186" s="199">
        <f t="shared" si="16"/>
        <v>0</v>
      </c>
      <c r="D186" s="200">
        <f t="shared" si="17"/>
        <v>0</v>
      </c>
      <c r="E186" s="196" t="e">
        <f t="shared" si="18"/>
        <v>#DIV/0!</v>
      </c>
      <c r="F186" s="194"/>
      <c r="G186" s="148"/>
      <c r="I186" s="31"/>
      <c r="J186" s="208"/>
      <c r="K186" s="208"/>
      <c r="L186" s="209"/>
      <c r="M186" s="210"/>
      <c r="N186" s="191"/>
      <c r="P186" s="201"/>
      <c r="Q186" s="202"/>
      <c r="R186" s="191"/>
      <c r="S186" s="191"/>
      <c r="V186" s="201"/>
      <c r="W186" s="202"/>
      <c r="X186" s="191"/>
      <c r="Y186" s="191"/>
    </row>
    <row r="187" spans="1:25" x14ac:dyDescent="0.2">
      <c r="A187" s="31">
        <v>181</v>
      </c>
      <c r="B187" s="199">
        <f t="shared" si="19"/>
        <v>0</v>
      </c>
      <c r="C187" s="199">
        <f t="shared" si="16"/>
        <v>0</v>
      </c>
      <c r="D187" s="200">
        <f t="shared" si="17"/>
        <v>0</v>
      </c>
      <c r="E187" s="196" t="e">
        <f t="shared" si="18"/>
        <v>#DIV/0!</v>
      </c>
      <c r="F187" s="194"/>
      <c r="G187" s="148"/>
      <c r="I187" s="31"/>
      <c r="J187" s="208"/>
      <c r="K187" s="208"/>
      <c r="L187" s="209"/>
      <c r="M187" s="210"/>
      <c r="N187" s="191"/>
      <c r="P187" s="201"/>
      <c r="Q187" s="202"/>
      <c r="R187" s="191"/>
      <c r="S187" s="191"/>
      <c r="V187" s="201"/>
      <c r="W187" s="202"/>
      <c r="X187" s="191"/>
      <c r="Y187" s="191"/>
    </row>
    <row r="188" spans="1:25" x14ac:dyDescent="0.2">
      <c r="A188" s="31">
        <v>182</v>
      </c>
      <c r="B188" s="199">
        <f t="shared" si="19"/>
        <v>0</v>
      </c>
      <c r="C188" s="199">
        <f t="shared" si="16"/>
        <v>0</v>
      </c>
      <c r="D188" s="200">
        <f t="shared" si="17"/>
        <v>0</v>
      </c>
      <c r="E188" s="196" t="e">
        <f t="shared" si="18"/>
        <v>#DIV/0!</v>
      </c>
      <c r="F188" s="194"/>
      <c r="G188" s="148"/>
      <c r="I188" s="31"/>
      <c r="J188" s="208"/>
      <c r="K188" s="208"/>
      <c r="L188" s="209"/>
      <c r="M188" s="210"/>
      <c r="N188" s="191"/>
      <c r="P188" s="201"/>
      <c r="Q188" s="202"/>
      <c r="R188" s="191"/>
      <c r="S188" s="191"/>
      <c r="V188" s="201"/>
      <c r="W188" s="202"/>
      <c r="X188" s="191"/>
      <c r="Y188" s="191"/>
    </row>
    <row r="189" spans="1:25" x14ac:dyDescent="0.2">
      <c r="A189" s="31">
        <v>183</v>
      </c>
      <c r="B189" s="199">
        <f t="shared" si="19"/>
        <v>0</v>
      </c>
      <c r="C189" s="199">
        <f t="shared" si="16"/>
        <v>0</v>
      </c>
      <c r="D189" s="200">
        <f t="shared" si="17"/>
        <v>0</v>
      </c>
      <c r="E189" s="196" t="e">
        <f t="shared" si="18"/>
        <v>#DIV/0!</v>
      </c>
      <c r="F189" s="194"/>
      <c r="G189" s="148"/>
      <c r="I189" s="31"/>
      <c r="J189" s="208"/>
      <c r="K189" s="208"/>
      <c r="L189" s="209"/>
      <c r="M189" s="210"/>
      <c r="N189" s="191"/>
      <c r="P189" s="201"/>
      <c r="Q189" s="202"/>
      <c r="R189" s="191"/>
      <c r="S189" s="191"/>
      <c r="V189" s="201"/>
      <c r="W189" s="202"/>
      <c r="X189" s="191"/>
      <c r="Y189" s="191"/>
    </row>
    <row r="190" spans="1:25" x14ac:dyDescent="0.2">
      <c r="A190" s="31">
        <v>184</v>
      </c>
      <c r="B190" s="199">
        <f t="shared" si="19"/>
        <v>0</v>
      </c>
      <c r="C190" s="199">
        <f t="shared" si="16"/>
        <v>0</v>
      </c>
      <c r="D190" s="200">
        <f t="shared" si="17"/>
        <v>0</v>
      </c>
      <c r="E190" s="196" t="e">
        <f t="shared" si="18"/>
        <v>#DIV/0!</v>
      </c>
      <c r="F190" s="194"/>
      <c r="G190" s="148"/>
      <c r="I190" s="31"/>
      <c r="J190" s="208"/>
      <c r="K190" s="208"/>
      <c r="L190" s="209"/>
      <c r="M190" s="210"/>
      <c r="N190" s="191"/>
      <c r="P190" s="201"/>
      <c r="Q190" s="202"/>
      <c r="R190" s="191"/>
      <c r="S190" s="191"/>
      <c r="V190" s="201"/>
      <c r="W190" s="202"/>
      <c r="X190" s="191"/>
      <c r="Y190" s="191"/>
    </row>
    <row r="191" spans="1:25" x14ac:dyDescent="0.2">
      <c r="A191" s="31">
        <v>185</v>
      </c>
      <c r="B191" s="199">
        <f t="shared" si="19"/>
        <v>0</v>
      </c>
      <c r="C191" s="199">
        <f t="shared" si="16"/>
        <v>0</v>
      </c>
      <c r="D191" s="200">
        <f t="shared" si="17"/>
        <v>0</v>
      </c>
      <c r="E191" s="196" t="e">
        <f t="shared" si="18"/>
        <v>#DIV/0!</v>
      </c>
      <c r="F191" s="194"/>
      <c r="G191" s="148"/>
      <c r="I191" s="31"/>
      <c r="J191" s="208"/>
      <c r="K191" s="208"/>
      <c r="L191" s="209"/>
      <c r="M191" s="210"/>
      <c r="N191" s="191"/>
      <c r="P191" s="201"/>
      <c r="Q191" s="202"/>
      <c r="R191" s="191"/>
      <c r="S191" s="191"/>
      <c r="V191" s="201"/>
      <c r="W191" s="202"/>
      <c r="X191" s="191"/>
      <c r="Y191" s="191"/>
    </row>
    <row r="192" spans="1:25" x14ac:dyDescent="0.2">
      <c r="A192" s="31">
        <v>186</v>
      </c>
      <c r="B192" s="199">
        <f t="shared" si="19"/>
        <v>0</v>
      </c>
      <c r="C192" s="199">
        <f t="shared" si="16"/>
        <v>0</v>
      </c>
      <c r="D192" s="200">
        <f t="shared" si="17"/>
        <v>0</v>
      </c>
      <c r="E192" s="196" t="e">
        <f t="shared" si="18"/>
        <v>#DIV/0!</v>
      </c>
      <c r="F192" s="194"/>
      <c r="G192" s="148"/>
      <c r="I192" s="31"/>
      <c r="J192" s="208"/>
      <c r="K192" s="208"/>
      <c r="L192" s="209"/>
      <c r="M192" s="210"/>
      <c r="N192" s="191"/>
      <c r="P192" s="201"/>
      <c r="Q192" s="202"/>
      <c r="R192" s="191"/>
      <c r="S192" s="191"/>
      <c r="V192" s="201"/>
      <c r="W192" s="202"/>
      <c r="X192" s="191"/>
      <c r="Y192" s="191"/>
    </row>
    <row r="193" spans="1:25" x14ac:dyDescent="0.2">
      <c r="A193" s="31">
        <v>187</v>
      </c>
      <c r="B193" s="199">
        <f t="shared" si="19"/>
        <v>0</v>
      </c>
      <c r="C193" s="199">
        <f t="shared" si="16"/>
        <v>0</v>
      </c>
      <c r="D193" s="200">
        <f t="shared" si="17"/>
        <v>0</v>
      </c>
      <c r="E193" s="196" t="e">
        <f t="shared" si="18"/>
        <v>#DIV/0!</v>
      </c>
      <c r="F193" s="194"/>
      <c r="G193" s="148"/>
      <c r="I193" s="31"/>
      <c r="J193" s="208"/>
      <c r="K193" s="208"/>
      <c r="L193" s="209"/>
      <c r="M193" s="210"/>
      <c r="N193" s="191"/>
      <c r="P193" s="201"/>
      <c r="Q193" s="202"/>
      <c r="R193" s="191"/>
      <c r="S193" s="191"/>
      <c r="V193" s="201"/>
      <c r="W193" s="202"/>
      <c r="X193" s="191"/>
      <c r="Y193" s="191"/>
    </row>
    <row r="194" spans="1:25" x14ac:dyDescent="0.2">
      <c r="A194" s="31">
        <v>188</v>
      </c>
      <c r="B194" s="199">
        <f t="shared" si="19"/>
        <v>0</v>
      </c>
      <c r="C194" s="199">
        <f t="shared" si="16"/>
        <v>0</v>
      </c>
      <c r="D194" s="200">
        <f t="shared" si="17"/>
        <v>0</v>
      </c>
      <c r="E194" s="196" t="e">
        <f t="shared" si="18"/>
        <v>#DIV/0!</v>
      </c>
      <c r="F194" s="194"/>
      <c r="G194" s="148"/>
      <c r="I194" s="31"/>
      <c r="J194" s="208"/>
      <c r="K194" s="208"/>
      <c r="L194" s="209"/>
      <c r="M194" s="210"/>
      <c r="N194" s="191"/>
      <c r="P194" s="201"/>
      <c r="Q194" s="202"/>
      <c r="R194" s="191"/>
      <c r="S194" s="191"/>
      <c r="V194" s="201"/>
      <c r="W194" s="202"/>
      <c r="X194" s="191"/>
      <c r="Y194" s="191"/>
    </row>
    <row r="195" spans="1:25" x14ac:dyDescent="0.2">
      <c r="A195" s="31">
        <v>189</v>
      </c>
      <c r="B195" s="199">
        <f t="shared" si="19"/>
        <v>0</v>
      </c>
      <c r="C195" s="199">
        <f t="shared" si="16"/>
        <v>0</v>
      </c>
      <c r="D195" s="200">
        <f t="shared" si="17"/>
        <v>0</v>
      </c>
      <c r="E195" s="196" t="e">
        <f t="shared" si="18"/>
        <v>#DIV/0!</v>
      </c>
      <c r="F195" s="194"/>
      <c r="G195" s="148"/>
      <c r="I195" s="31"/>
      <c r="J195" s="208"/>
      <c r="K195" s="208"/>
      <c r="L195" s="209"/>
      <c r="M195" s="210"/>
      <c r="N195" s="191"/>
      <c r="P195" s="201"/>
      <c r="Q195" s="202"/>
      <c r="R195" s="191"/>
      <c r="S195" s="191"/>
      <c r="V195" s="201"/>
      <c r="W195" s="202"/>
      <c r="X195" s="191"/>
      <c r="Y195" s="191"/>
    </row>
    <row r="196" spans="1:25" x14ac:dyDescent="0.2">
      <c r="A196" s="31">
        <v>190</v>
      </c>
      <c r="B196" s="199">
        <f t="shared" si="19"/>
        <v>0</v>
      </c>
      <c r="C196" s="199">
        <f t="shared" si="16"/>
        <v>0</v>
      </c>
      <c r="D196" s="200">
        <f t="shared" si="17"/>
        <v>0</v>
      </c>
      <c r="E196" s="196" t="e">
        <f t="shared" si="18"/>
        <v>#DIV/0!</v>
      </c>
      <c r="F196" s="194"/>
      <c r="G196" s="148"/>
      <c r="I196" s="31"/>
      <c r="J196" s="208"/>
      <c r="K196" s="208"/>
      <c r="L196" s="209"/>
      <c r="M196" s="210"/>
      <c r="N196" s="191"/>
      <c r="P196" s="201"/>
      <c r="Q196" s="202"/>
      <c r="R196" s="191"/>
      <c r="S196" s="191"/>
      <c r="V196" s="201"/>
      <c r="W196" s="202"/>
      <c r="X196" s="191"/>
      <c r="Y196" s="191"/>
    </row>
    <row r="197" spans="1:25" x14ac:dyDescent="0.2">
      <c r="A197" s="31">
        <v>191</v>
      </c>
      <c r="B197" s="199">
        <f t="shared" si="19"/>
        <v>0</v>
      </c>
      <c r="C197" s="199">
        <f t="shared" si="16"/>
        <v>0</v>
      </c>
      <c r="D197" s="200">
        <f t="shared" si="17"/>
        <v>0</v>
      </c>
      <c r="E197" s="196" t="e">
        <f t="shared" si="18"/>
        <v>#DIV/0!</v>
      </c>
      <c r="F197" s="194"/>
      <c r="G197" s="148"/>
      <c r="I197" s="31"/>
      <c r="J197" s="208"/>
      <c r="K197" s="208"/>
      <c r="L197" s="209"/>
      <c r="M197" s="210"/>
      <c r="N197" s="191"/>
      <c r="P197" s="201"/>
      <c r="Q197" s="202"/>
      <c r="R197" s="191"/>
      <c r="S197" s="191"/>
      <c r="V197" s="201"/>
      <c r="W197" s="202"/>
      <c r="X197" s="191"/>
      <c r="Y197" s="191"/>
    </row>
    <row r="198" spans="1:25" x14ac:dyDescent="0.2">
      <c r="A198" s="31">
        <v>192</v>
      </c>
      <c r="B198" s="199">
        <f t="shared" si="19"/>
        <v>0</v>
      </c>
      <c r="C198" s="199">
        <f t="shared" si="16"/>
        <v>0</v>
      </c>
      <c r="D198" s="200">
        <f t="shared" si="17"/>
        <v>0</v>
      </c>
      <c r="E198" s="196" t="e">
        <f t="shared" si="18"/>
        <v>#DIV/0!</v>
      </c>
      <c r="F198" s="194"/>
      <c r="G198" s="148"/>
      <c r="I198" s="31"/>
      <c r="J198" s="208"/>
      <c r="K198" s="208"/>
      <c r="L198" s="209"/>
      <c r="M198" s="210"/>
      <c r="N198" s="191"/>
      <c r="P198" s="201"/>
      <c r="Q198" s="202"/>
      <c r="R198" s="191"/>
      <c r="S198" s="191"/>
      <c r="V198" s="201"/>
      <c r="W198" s="202"/>
      <c r="X198" s="191"/>
      <c r="Y198" s="191"/>
    </row>
    <row r="199" spans="1:25" x14ac:dyDescent="0.2">
      <c r="A199" s="31">
        <v>193</v>
      </c>
      <c r="B199" s="199">
        <f t="shared" si="19"/>
        <v>0</v>
      </c>
      <c r="C199" s="199">
        <f t="shared" si="16"/>
        <v>0</v>
      </c>
      <c r="D199" s="200">
        <f t="shared" si="17"/>
        <v>0</v>
      </c>
      <c r="E199" s="196" t="e">
        <f t="shared" si="18"/>
        <v>#DIV/0!</v>
      </c>
      <c r="F199" s="194"/>
      <c r="G199" s="148"/>
      <c r="I199" s="31"/>
      <c r="J199" s="208"/>
      <c r="K199" s="208"/>
      <c r="L199" s="209"/>
      <c r="M199" s="210"/>
      <c r="N199" s="191"/>
      <c r="P199" s="201"/>
      <c r="Q199" s="202"/>
      <c r="R199" s="191"/>
      <c r="S199" s="191"/>
      <c r="V199" s="201"/>
      <c r="W199" s="202"/>
      <c r="X199" s="191"/>
      <c r="Y199" s="191"/>
    </row>
    <row r="200" spans="1:25" x14ac:dyDescent="0.2">
      <c r="A200" s="31">
        <v>194</v>
      </c>
      <c r="B200" s="199">
        <f t="shared" si="19"/>
        <v>0</v>
      </c>
      <c r="C200" s="199">
        <f t="shared" ref="C200:C263" si="20">(B200*$E$5)+B200</f>
        <v>0</v>
      </c>
      <c r="D200" s="200">
        <f t="shared" ref="D200:D263" si="21">C200-B200</f>
        <v>0</v>
      </c>
      <c r="E200" s="196" t="e">
        <f t="shared" ref="E200:E263" si="22">(B200/$B$7)-100%</f>
        <v>#DIV/0!</v>
      </c>
      <c r="F200" s="194"/>
      <c r="G200" s="148"/>
      <c r="I200" s="31"/>
      <c r="J200" s="208"/>
      <c r="K200" s="208"/>
      <c r="L200" s="209"/>
      <c r="M200" s="210"/>
      <c r="N200" s="191"/>
      <c r="P200" s="201"/>
      <c r="Q200" s="202"/>
      <c r="R200" s="191"/>
      <c r="S200" s="191"/>
      <c r="V200" s="201"/>
      <c r="W200" s="202"/>
      <c r="X200" s="191"/>
      <c r="Y200" s="191"/>
    </row>
    <row r="201" spans="1:25" x14ac:dyDescent="0.2">
      <c r="A201" s="31">
        <v>195</v>
      </c>
      <c r="B201" s="199">
        <f t="shared" ref="B201:B264" si="23">C200</f>
        <v>0</v>
      </c>
      <c r="C201" s="199">
        <f t="shared" si="20"/>
        <v>0</v>
      </c>
      <c r="D201" s="200">
        <f t="shared" si="21"/>
        <v>0</v>
      </c>
      <c r="E201" s="196" t="e">
        <f t="shared" si="22"/>
        <v>#DIV/0!</v>
      </c>
      <c r="F201" s="194"/>
      <c r="G201" s="148"/>
      <c r="I201" s="31"/>
      <c r="J201" s="208"/>
      <c r="K201" s="208"/>
      <c r="L201" s="209"/>
      <c r="M201" s="210"/>
      <c r="N201" s="191"/>
      <c r="P201" s="201"/>
      <c r="Q201" s="202"/>
      <c r="R201" s="191"/>
      <c r="S201" s="191"/>
      <c r="V201" s="201"/>
      <c r="W201" s="202"/>
      <c r="X201" s="191"/>
      <c r="Y201" s="191"/>
    </row>
    <row r="202" spans="1:25" x14ac:dyDescent="0.2">
      <c r="A202" s="31">
        <v>196</v>
      </c>
      <c r="B202" s="199">
        <f t="shared" si="23"/>
        <v>0</v>
      </c>
      <c r="C202" s="199">
        <f t="shared" si="20"/>
        <v>0</v>
      </c>
      <c r="D202" s="200">
        <f t="shared" si="21"/>
        <v>0</v>
      </c>
      <c r="E202" s="196" t="e">
        <f t="shared" si="22"/>
        <v>#DIV/0!</v>
      </c>
      <c r="F202" s="194"/>
      <c r="G202" s="148"/>
      <c r="I202" s="31"/>
      <c r="J202" s="208"/>
      <c r="K202" s="208"/>
      <c r="L202" s="209"/>
      <c r="M202" s="210"/>
      <c r="N202" s="191"/>
      <c r="P202" s="201"/>
      <c r="Q202" s="202"/>
      <c r="R202" s="191"/>
      <c r="S202" s="191"/>
      <c r="V202" s="201"/>
      <c r="W202" s="202"/>
      <c r="X202" s="191"/>
      <c r="Y202" s="191"/>
    </row>
    <row r="203" spans="1:25" x14ac:dyDescent="0.2">
      <c r="A203" s="31">
        <v>197</v>
      </c>
      <c r="B203" s="199">
        <f t="shared" si="23"/>
        <v>0</v>
      </c>
      <c r="C203" s="199">
        <f t="shared" si="20"/>
        <v>0</v>
      </c>
      <c r="D203" s="200">
        <f t="shared" si="21"/>
        <v>0</v>
      </c>
      <c r="E203" s="196" t="e">
        <f t="shared" si="22"/>
        <v>#DIV/0!</v>
      </c>
      <c r="F203" s="194"/>
      <c r="G203" s="148"/>
      <c r="I203" s="31"/>
      <c r="J203" s="208"/>
      <c r="K203" s="208"/>
      <c r="L203" s="209"/>
      <c r="M203" s="210"/>
      <c r="N203" s="191"/>
      <c r="P203" s="201"/>
      <c r="Q203" s="202"/>
      <c r="R203" s="191"/>
      <c r="S203" s="191"/>
      <c r="V203" s="201"/>
      <c r="W203" s="202"/>
      <c r="X203" s="191"/>
      <c r="Y203" s="191"/>
    </row>
    <row r="204" spans="1:25" x14ac:dyDescent="0.2">
      <c r="A204" s="31">
        <v>198</v>
      </c>
      <c r="B204" s="199">
        <f t="shared" si="23"/>
        <v>0</v>
      </c>
      <c r="C204" s="199">
        <f t="shared" si="20"/>
        <v>0</v>
      </c>
      <c r="D204" s="200">
        <f t="shared" si="21"/>
        <v>0</v>
      </c>
      <c r="E204" s="196" t="e">
        <f t="shared" si="22"/>
        <v>#DIV/0!</v>
      </c>
      <c r="F204" s="194"/>
      <c r="G204" s="148"/>
      <c r="I204" s="31"/>
      <c r="J204" s="208"/>
      <c r="K204" s="208"/>
      <c r="L204" s="209"/>
      <c r="M204" s="210"/>
      <c r="N204" s="191"/>
      <c r="P204" s="201"/>
      <c r="Q204" s="202"/>
      <c r="R204" s="191"/>
      <c r="S204" s="191"/>
      <c r="V204" s="201"/>
      <c r="W204" s="202"/>
      <c r="X204" s="191"/>
      <c r="Y204" s="191"/>
    </row>
    <row r="205" spans="1:25" x14ac:dyDescent="0.2">
      <c r="A205" s="31">
        <v>199</v>
      </c>
      <c r="B205" s="199">
        <f t="shared" si="23"/>
        <v>0</v>
      </c>
      <c r="C205" s="199">
        <f t="shared" si="20"/>
        <v>0</v>
      </c>
      <c r="D205" s="200">
        <f t="shared" si="21"/>
        <v>0</v>
      </c>
      <c r="E205" s="196" t="e">
        <f t="shared" si="22"/>
        <v>#DIV/0!</v>
      </c>
      <c r="F205" s="194"/>
      <c r="G205" s="148"/>
      <c r="I205" s="31"/>
      <c r="J205" s="208"/>
      <c r="K205" s="208"/>
      <c r="L205" s="209"/>
      <c r="M205" s="210"/>
      <c r="N205" s="191"/>
      <c r="P205" s="201"/>
      <c r="Q205" s="202"/>
      <c r="R205" s="191"/>
      <c r="S205" s="191"/>
      <c r="V205" s="201"/>
      <c r="W205" s="202"/>
      <c r="X205" s="191"/>
      <c r="Y205" s="191"/>
    </row>
    <row r="206" spans="1:25" x14ac:dyDescent="0.2">
      <c r="A206" s="31">
        <v>200</v>
      </c>
      <c r="B206" s="199">
        <f t="shared" si="23"/>
        <v>0</v>
      </c>
      <c r="C206" s="199">
        <f t="shared" si="20"/>
        <v>0</v>
      </c>
      <c r="D206" s="200">
        <f t="shared" si="21"/>
        <v>0</v>
      </c>
      <c r="E206" s="196" t="e">
        <f t="shared" si="22"/>
        <v>#DIV/0!</v>
      </c>
      <c r="F206" s="194"/>
      <c r="G206" s="148"/>
      <c r="I206" s="31"/>
      <c r="J206" s="208"/>
      <c r="K206" s="208"/>
      <c r="L206" s="209"/>
      <c r="M206" s="210"/>
      <c r="N206" s="191"/>
      <c r="P206" s="201"/>
      <c r="Q206" s="202"/>
      <c r="R206" s="191"/>
      <c r="S206" s="191"/>
      <c r="V206" s="201"/>
      <c r="W206" s="202"/>
      <c r="X206" s="191"/>
      <c r="Y206" s="191"/>
    </row>
    <row r="207" spans="1:25" x14ac:dyDescent="0.2">
      <c r="A207" s="31">
        <v>201</v>
      </c>
      <c r="B207" s="199">
        <f t="shared" si="23"/>
        <v>0</v>
      </c>
      <c r="C207" s="199">
        <f t="shared" si="20"/>
        <v>0</v>
      </c>
      <c r="D207" s="200">
        <f t="shared" si="21"/>
        <v>0</v>
      </c>
      <c r="E207" s="196" t="e">
        <f t="shared" si="22"/>
        <v>#DIV/0!</v>
      </c>
      <c r="F207" s="194"/>
      <c r="G207" s="148"/>
      <c r="I207" s="31"/>
      <c r="J207" s="208"/>
      <c r="K207" s="208"/>
      <c r="L207" s="209"/>
      <c r="M207" s="210"/>
      <c r="N207" s="191"/>
      <c r="P207" s="201"/>
      <c r="Q207" s="202"/>
      <c r="R207" s="191"/>
      <c r="S207" s="191"/>
      <c r="V207" s="201"/>
      <c r="W207" s="202"/>
      <c r="X207" s="191"/>
      <c r="Y207" s="191"/>
    </row>
    <row r="208" spans="1:25" x14ac:dyDescent="0.2">
      <c r="A208" s="31">
        <v>202</v>
      </c>
      <c r="B208" s="199">
        <f t="shared" si="23"/>
        <v>0</v>
      </c>
      <c r="C208" s="199">
        <f t="shared" si="20"/>
        <v>0</v>
      </c>
      <c r="D208" s="200">
        <f t="shared" si="21"/>
        <v>0</v>
      </c>
      <c r="E208" s="196" t="e">
        <f t="shared" si="22"/>
        <v>#DIV/0!</v>
      </c>
      <c r="F208" s="194"/>
      <c r="G208" s="148"/>
      <c r="I208" s="31"/>
      <c r="J208" s="208"/>
      <c r="K208" s="208"/>
      <c r="L208" s="209"/>
      <c r="M208" s="210"/>
      <c r="N208" s="191"/>
      <c r="P208" s="201"/>
      <c r="Q208" s="202"/>
      <c r="R208" s="191"/>
      <c r="S208" s="191"/>
      <c r="V208" s="201"/>
      <c r="W208" s="202"/>
      <c r="X208" s="191"/>
      <c r="Y208" s="191"/>
    </row>
    <row r="209" spans="1:25" x14ac:dyDescent="0.2">
      <c r="A209" s="31">
        <v>203</v>
      </c>
      <c r="B209" s="199">
        <f t="shared" si="23"/>
        <v>0</v>
      </c>
      <c r="C209" s="199">
        <f t="shared" si="20"/>
        <v>0</v>
      </c>
      <c r="D209" s="200">
        <f t="shared" si="21"/>
        <v>0</v>
      </c>
      <c r="E209" s="196" t="e">
        <f t="shared" si="22"/>
        <v>#DIV/0!</v>
      </c>
      <c r="F209" s="194"/>
      <c r="G209" s="148"/>
      <c r="I209" s="31"/>
      <c r="J209" s="208"/>
      <c r="K209" s="208"/>
      <c r="L209" s="209"/>
      <c r="M209" s="210"/>
      <c r="N209" s="191"/>
      <c r="P209" s="201"/>
      <c r="Q209" s="202"/>
      <c r="R209" s="191"/>
      <c r="S209" s="191"/>
      <c r="V209" s="201"/>
      <c r="W209" s="202"/>
      <c r="X209" s="191"/>
      <c r="Y209" s="191"/>
    </row>
    <row r="210" spans="1:25" x14ac:dyDescent="0.2">
      <c r="A210" s="31">
        <v>204</v>
      </c>
      <c r="B210" s="199">
        <f t="shared" si="23"/>
        <v>0</v>
      </c>
      <c r="C210" s="199">
        <f t="shared" si="20"/>
        <v>0</v>
      </c>
      <c r="D210" s="200">
        <f t="shared" si="21"/>
        <v>0</v>
      </c>
      <c r="E210" s="196" t="e">
        <f t="shared" si="22"/>
        <v>#DIV/0!</v>
      </c>
      <c r="F210" s="194"/>
      <c r="G210" s="148"/>
      <c r="I210" s="31"/>
      <c r="J210" s="208"/>
      <c r="K210" s="208"/>
      <c r="L210" s="209"/>
      <c r="M210" s="210"/>
      <c r="N210" s="191"/>
      <c r="P210" s="201"/>
      <c r="Q210" s="202"/>
      <c r="R210" s="191"/>
      <c r="S210" s="191"/>
      <c r="V210" s="201"/>
      <c r="W210" s="202"/>
      <c r="X210" s="191"/>
      <c r="Y210" s="191"/>
    </row>
    <row r="211" spans="1:25" x14ac:dyDescent="0.2">
      <c r="A211" s="31">
        <v>205</v>
      </c>
      <c r="B211" s="199">
        <f t="shared" si="23"/>
        <v>0</v>
      </c>
      <c r="C211" s="199">
        <f t="shared" si="20"/>
        <v>0</v>
      </c>
      <c r="D211" s="200">
        <f t="shared" si="21"/>
        <v>0</v>
      </c>
      <c r="E211" s="196" t="e">
        <f t="shared" si="22"/>
        <v>#DIV/0!</v>
      </c>
      <c r="F211" s="194"/>
      <c r="G211" s="148"/>
      <c r="I211" s="31"/>
      <c r="J211" s="208"/>
      <c r="K211" s="208"/>
      <c r="L211" s="209"/>
      <c r="M211" s="210"/>
      <c r="N211" s="191"/>
      <c r="P211" s="201"/>
      <c r="Q211" s="202"/>
      <c r="R211" s="191"/>
      <c r="S211" s="191"/>
      <c r="V211" s="201"/>
      <c r="W211" s="202"/>
      <c r="X211" s="191"/>
      <c r="Y211" s="191"/>
    </row>
    <row r="212" spans="1:25" x14ac:dyDescent="0.2">
      <c r="A212" s="31">
        <v>206</v>
      </c>
      <c r="B212" s="199">
        <f t="shared" si="23"/>
        <v>0</v>
      </c>
      <c r="C212" s="199">
        <f t="shared" si="20"/>
        <v>0</v>
      </c>
      <c r="D212" s="200">
        <f t="shared" si="21"/>
        <v>0</v>
      </c>
      <c r="E212" s="196" t="e">
        <f t="shared" si="22"/>
        <v>#DIV/0!</v>
      </c>
      <c r="F212" s="194"/>
      <c r="G212" s="148"/>
      <c r="I212" s="31"/>
      <c r="J212" s="208"/>
      <c r="K212" s="208"/>
      <c r="L212" s="209"/>
      <c r="M212" s="210"/>
      <c r="N212" s="191"/>
      <c r="P212" s="201"/>
      <c r="Q212" s="202"/>
      <c r="R212" s="191"/>
      <c r="S212" s="191"/>
      <c r="V212" s="201"/>
      <c r="W212" s="202"/>
      <c r="X212" s="191"/>
      <c r="Y212" s="191"/>
    </row>
    <row r="213" spans="1:25" x14ac:dyDescent="0.2">
      <c r="A213" s="31">
        <v>207</v>
      </c>
      <c r="B213" s="199">
        <f t="shared" si="23"/>
        <v>0</v>
      </c>
      <c r="C213" s="199">
        <f t="shared" si="20"/>
        <v>0</v>
      </c>
      <c r="D213" s="200">
        <f t="shared" si="21"/>
        <v>0</v>
      </c>
      <c r="E213" s="196" t="e">
        <f t="shared" si="22"/>
        <v>#DIV/0!</v>
      </c>
      <c r="F213" s="194"/>
      <c r="G213" s="148"/>
      <c r="I213" s="31"/>
      <c r="J213" s="208"/>
      <c r="K213" s="208"/>
      <c r="L213" s="209"/>
      <c r="M213" s="210"/>
      <c r="N213" s="191"/>
      <c r="P213" s="201"/>
      <c r="Q213" s="202"/>
      <c r="R213" s="191"/>
      <c r="S213" s="191"/>
      <c r="V213" s="201"/>
      <c r="W213" s="202"/>
      <c r="X213" s="191"/>
      <c r="Y213" s="191"/>
    </row>
    <row r="214" spans="1:25" x14ac:dyDescent="0.2">
      <c r="A214" s="31">
        <v>208</v>
      </c>
      <c r="B214" s="199">
        <f t="shared" si="23"/>
        <v>0</v>
      </c>
      <c r="C214" s="199">
        <f t="shared" si="20"/>
        <v>0</v>
      </c>
      <c r="D214" s="200">
        <f t="shared" si="21"/>
        <v>0</v>
      </c>
      <c r="E214" s="196" t="e">
        <f t="shared" si="22"/>
        <v>#DIV/0!</v>
      </c>
      <c r="F214" s="194"/>
      <c r="G214" s="148"/>
      <c r="I214" s="31"/>
      <c r="J214" s="208"/>
      <c r="K214" s="208"/>
      <c r="L214" s="209"/>
      <c r="M214" s="210"/>
      <c r="N214" s="191"/>
      <c r="P214" s="201"/>
      <c r="Q214" s="202"/>
      <c r="R214" s="191"/>
      <c r="S214" s="191"/>
      <c r="V214" s="201"/>
      <c r="W214" s="202"/>
      <c r="X214" s="191"/>
      <c r="Y214" s="191"/>
    </row>
    <row r="215" spans="1:25" x14ac:dyDescent="0.2">
      <c r="A215" s="31">
        <v>209</v>
      </c>
      <c r="B215" s="199">
        <f t="shared" si="23"/>
        <v>0</v>
      </c>
      <c r="C215" s="199">
        <f t="shared" si="20"/>
        <v>0</v>
      </c>
      <c r="D215" s="200">
        <f t="shared" si="21"/>
        <v>0</v>
      </c>
      <c r="E215" s="196" t="e">
        <f t="shared" si="22"/>
        <v>#DIV/0!</v>
      </c>
      <c r="F215" s="194"/>
      <c r="G215" s="148"/>
      <c r="I215" s="31"/>
      <c r="J215" s="208"/>
      <c r="K215" s="208"/>
      <c r="L215" s="209"/>
      <c r="M215" s="210"/>
      <c r="N215" s="191"/>
      <c r="P215" s="201"/>
      <c r="Q215" s="202"/>
      <c r="R215" s="191"/>
      <c r="S215" s="191"/>
      <c r="V215" s="201"/>
      <c r="W215" s="202"/>
      <c r="X215" s="191"/>
      <c r="Y215" s="191"/>
    </row>
    <row r="216" spans="1:25" x14ac:dyDescent="0.2">
      <c r="A216" s="31">
        <v>210</v>
      </c>
      <c r="B216" s="199">
        <f t="shared" si="23"/>
        <v>0</v>
      </c>
      <c r="C216" s="199">
        <f t="shared" si="20"/>
        <v>0</v>
      </c>
      <c r="D216" s="200">
        <f t="shared" si="21"/>
        <v>0</v>
      </c>
      <c r="E216" s="196" t="e">
        <f t="shared" si="22"/>
        <v>#DIV/0!</v>
      </c>
      <c r="F216" s="194"/>
      <c r="G216" s="148"/>
      <c r="I216" s="31"/>
      <c r="J216" s="208"/>
      <c r="K216" s="208"/>
      <c r="L216" s="209"/>
      <c r="M216" s="210"/>
      <c r="N216" s="191"/>
      <c r="P216" s="201"/>
      <c r="Q216" s="202"/>
      <c r="R216" s="191"/>
      <c r="S216" s="191"/>
      <c r="V216" s="201"/>
      <c r="W216" s="202"/>
      <c r="X216" s="191"/>
      <c r="Y216" s="191"/>
    </row>
    <row r="217" spans="1:25" x14ac:dyDescent="0.2">
      <c r="A217" s="31">
        <v>211</v>
      </c>
      <c r="B217" s="199">
        <f t="shared" si="23"/>
        <v>0</v>
      </c>
      <c r="C217" s="199">
        <f t="shared" si="20"/>
        <v>0</v>
      </c>
      <c r="D217" s="200">
        <f t="shared" si="21"/>
        <v>0</v>
      </c>
      <c r="E217" s="196" t="e">
        <f t="shared" si="22"/>
        <v>#DIV/0!</v>
      </c>
      <c r="F217" s="194"/>
      <c r="G217" s="148"/>
      <c r="I217" s="31"/>
      <c r="J217" s="208"/>
      <c r="K217" s="208"/>
      <c r="L217" s="209"/>
      <c r="M217" s="210"/>
      <c r="N217" s="191"/>
      <c r="P217" s="201"/>
      <c r="Q217" s="202"/>
      <c r="R217" s="191"/>
      <c r="S217" s="191"/>
      <c r="V217" s="201"/>
      <c r="W217" s="202"/>
      <c r="X217" s="191"/>
      <c r="Y217" s="191"/>
    </row>
    <row r="218" spans="1:25" x14ac:dyDescent="0.2">
      <c r="A218" s="31">
        <v>212</v>
      </c>
      <c r="B218" s="199">
        <f t="shared" si="23"/>
        <v>0</v>
      </c>
      <c r="C218" s="199">
        <f t="shared" si="20"/>
        <v>0</v>
      </c>
      <c r="D218" s="200">
        <f t="shared" si="21"/>
        <v>0</v>
      </c>
      <c r="E218" s="196" t="e">
        <f t="shared" si="22"/>
        <v>#DIV/0!</v>
      </c>
      <c r="F218" s="194"/>
      <c r="G218" s="148"/>
      <c r="I218" s="31"/>
      <c r="J218" s="208"/>
      <c r="K218" s="208"/>
      <c r="L218" s="209"/>
      <c r="M218" s="210"/>
      <c r="N218" s="191"/>
      <c r="P218" s="201"/>
      <c r="Q218" s="202"/>
      <c r="R218" s="191"/>
      <c r="S218" s="191"/>
      <c r="V218" s="201"/>
      <c r="W218" s="202"/>
      <c r="X218" s="191"/>
      <c r="Y218" s="191"/>
    </row>
    <row r="219" spans="1:25" x14ac:dyDescent="0.2">
      <c r="A219" s="31">
        <v>213</v>
      </c>
      <c r="B219" s="199">
        <f t="shared" si="23"/>
        <v>0</v>
      </c>
      <c r="C219" s="199">
        <f t="shared" si="20"/>
        <v>0</v>
      </c>
      <c r="D219" s="200">
        <f t="shared" si="21"/>
        <v>0</v>
      </c>
      <c r="E219" s="196" t="e">
        <f t="shared" si="22"/>
        <v>#DIV/0!</v>
      </c>
      <c r="F219" s="194"/>
      <c r="G219" s="148"/>
      <c r="I219" s="31"/>
      <c r="J219" s="208"/>
      <c r="K219" s="208"/>
      <c r="L219" s="209"/>
      <c r="M219" s="210"/>
      <c r="N219" s="191"/>
      <c r="P219" s="201"/>
      <c r="Q219" s="202"/>
      <c r="R219" s="191"/>
      <c r="S219" s="191"/>
      <c r="V219" s="201"/>
      <c r="W219" s="202"/>
      <c r="X219" s="191"/>
      <c r="Y219" s="191"/>
    </row>
    <row r="220" spans="1:25" x14ac:dyDescent="0.2">
      <c r="A220" s="31">
        <v>214</v>
      </c>
      <c r="B220" s="199">
        <f t="shared" si="23"/>
        <v>0</v>
      </c>
      <c r="C220" s="199">
        <f t="shared" si="20"/>
        <v>0</v>
      </c>
      <c r="D220" s="200">
        <f t="shared" si="21"/>
        <v>0</v>
      </c>
      <c r="E220" s="196" t="e">
        <f t="shared" si="22"/>
        <v>#DIV/0!</v>
      </c>
      <c r="F220" s="194"/>
      <c r="G220" s="148"/>
      <c r="I220" s="31"/>
      <c r="J220" s="208"/>
      <c r="K220" s="208"/>
      <c r="L220" s="209"/>
      <c r="M220" s="210"/>
      <c r="N220" s="191"/>
      <c r="P220" s="201"/>
      <c r="Q220" s="202"/>
      <c r="R220" s="191"/>
      <c r="S220" s="191"/>
      <c r="V220" s="201"/>
      <c r="W220" s="202"/>
      <c r="X220" s="191"/>
      <c r="Y220" s="191"/>
    </row>
    <row r="221" spans="1:25" x14ac:dyDescent="0.2">
      <c r="A221" s="31">
        <v>215</v>
      </c>
      <c r="B221" s="199">
        <f t="shared" si="23"/>
        <v>0</v>
      </c>
      <c r="C221" s="199">
        <f t="shared" si="20"/>
        <v>0</v>
      </c>
      <c r="D221" s="200">
        <f t="shared" si="21"/>
        <v>0</v>
      </c>
      <c r="E221" s="196" t="e">
        <f t="shared" si="22"/>
        <v>#DIV/0!</v>
      </c>
      <c r="F221" s="194"/>
      <c r="G221" s="148"/>
      <c r="I221" s="31"/>
      <c r="J221" s="208"/>
      <c r="K221" s="208"/>
      <c r="L221" s="209"/>
      <c r="M221" s="210"/>
      <c r="N221" s="191"/>
      <c r="P221" s="201"/>
      <c r="Q221" s="202"/>
      <c r="R221" s="191"/>
      <c r="S221" s="191"/>
      <c r="V221" s="201"/>
      <c r="W221" s="202"/>
      <c r="X221" s="191"/>
      <c r="Y221" s="191"/>
    </row>
    <row r="222" spans="1:25" x14ac:dyDescent="0.2">
      <c r="A222" s="31">
        <v>216</v>
      </c>
      <c r="B222" s="199">
        <f t="shared" si="23"/>
        <v>0</v>
      </c>
      <c r="C222" s="199">
        <f t="shared" si="20"/>
        <v>0</v>
      </c>
      <c r="D222" s="200">
        <f t="shared" si="21"/>
        <v>0</v>
      </c>
      <c r="E222" s="196" t="e">
        <f t="shared" si="22"/>
        <v>#DIV/0!</v>
      </c>
      <c r="F222" s="194"/>
      <c r="G222" s="148"/>
      <c r="I222" s="31"/>
      <c r="J222" s="208"/>
      <c r="K222" s="208"/>
      <c r="L222" s="209"/>
      <c r="M222" s="210"/>
      <c r="N222" s="191"/>
      <c r="P222" s="201"/>
      <c r="Q222" s="202"/>
      <c r="R222" s="191"/>
      <c r="S222" s="191"/>
      <c r="V222" s="201"/>
      <c r="W222" s="202"/>
      <c r="X222" s="191"/>
      <c r="Y222" s="191"/>
    </row>
    <row r="223" spans="1:25" x14ac:dyDescent="0.2">
      <c r="A223" s="31">
        <v>217</v>
      </c>
      <c r="B223" s="199">
        <f t="shared" si="23"/>
        <v>0</v>
      </c>
      <c r="C223" s="199">
        <f t="shared" si="20"/>
        <v>0</v>
      </c>
      <c r="D223" s="200">
        <f t="shared" si="21"/>
        <v>0</v>
      </c>
      <c r="E223" s="196" t="e">
        <f t="shared" si="22"/>
        <v>#DIV/0!</v>
      </c>
      <c r="F223" s="194"/>
      <c r="G223" s="148"/>
      <c r="I223" s="31"/>
      <c r="J223" s="208"/>
      <c r="K223" s="208"/>
      <c r="L223" s="209"/>
      <c r="M223" s="210"/>
      <c r="N223" s="191"/>
      <c r="P223" s="201"/>
      <c r="Q223" s="202"/>
      <c r="R223" s="191"/>
      <c r="S223" s="191"/>
      <c r="V223" s="201"/>
      <c r="W223" s="202"/>
      <c r="X223" s="191"/>
      <c r="Y223" s="191"/>
    </row>
    <row r="224" spans="1:25" x14ac:dyDescent="0.2">
      <c r="A224" s="31">
        <v>218</v>
      </c>
      <c r="B224" s="199">
        <f t="shared" si="23"/>
        <v>0</v>
      </c>
      <c r="C224" s="199">
        <f t="shared" si="20"/>
        <v>0</v>
      </c>
      <c r="D224" s="200">
        <f t="shared" si="21"/>
        <v>0</v>
      </c>
      <c r="E224" s="196" t="e">
        <f t="shared" si="22"/>
        <v>#DIV/0!</v>
      </c>
      <c r="F224" s="194"/>
      <c r="G224" s="148"/>
      <c r="I224" s="31"/>
      <c r="J224" s="208"/>
      <c r="K224" s="208"/>
      <c r="L224" s="209"/>
      <c r="M224" s="210"/>
      <c r="N224" s="191"/>
      <c r="P224" s="201"/>
      <c r="Q224" s="202"/>
      <c r="R224" s="191"/>
      <c r="S224" s="191"/>
      <c r="V224" s="201"/>
      <c r="W224" s="202"/>
      <c r="X224" s="191"/>
      <c r="Y224" s="191"/>
    </row>
    <row r="225" spans="1:25" x14ac:dyDescent="0.2">
      <c r="A225" s="31">
        <v>219</v>
      </c>
      <c r="B225" s="199">
        <f t="shared" si="23"/>
        <v>0</v>
      </c>
      <c r="C225" s="199">
        <f t="shared" si="20"/>
        <v>0</v>
      </c>
      <c r="D225" s="200">
        <f t="shared" si="21"/>
        <v>0</v>
      </c>
      <c r="E225" s="196" t="e">
        <f t="shared" si="22"/>
        <v>#DIV/0!</v>
      </c>
      <c r="F225" s="194"/>
      <c r="G225" s="148"/>
      <c r="I225" s="31"/>
      <c r="J225" s="208"/>
      <c r="K225" s="208"/>
      <c r="L225" s="209"/>
      <c r="M225" s="210"/>
      <c r="N225" s="191"/>
      <c r="P225" s="201"/>
      <c r="Q225" s="202"/>
      <c r="R225" s="191"/>
      <c r="S225" s="191"/>
      <c r="V225" s="201"/>
      <c r="W225" s="202"/>
      <c r="X225" s="191"/>
      <c r="Y225" s="191"/>
    </row>
    <row r="226" spans="1:25" x14ac:dyDescent="0.2">
      <c r="A226" s="31">
        <v>220</v>
      </c>
      <c r="B226" s="199">
        <f t="shared" si="23"/>
        <v>0</v>
      </c>
      <c r="C226" s="199">
        <f t="shared" si="20"/>
        <v>0</v>
      </c>
      <c r="D226" s="200">
        <f t="shared" si="21"/>
        <v>0</v>
      </c>
      <c r="E226" s="196" t="e">
        <f t="shared" si="22"/>
        <v>#DIV/0!</v>
      </c>
      <c r="F226" s="194"/>
      <c r="G226" s="148"/>
      <c r="I226" s="31"/>
      <c r="J226" s="208"/>
      <c r="K226" s="208"/>
      <c r="L226" s="209"/>
      <c r="M226" s="210"/>
      <c r="N226" s="191"/>
      <c r="P226" s="201"/>
      <c r="Q226" s="202"/>
      <c r="R226" s="191"/>
      <c r="S226" s="191"/>
      <c r="V226" s="201"/>
      <c r="W226" s="202"/>
      <c r="X226" s="191"/>
      <c r="Y226" s="191"/>
    </row>
    <row r="227" spans="1:25" x14ac:dyDescent="0.2">
      <c r="A227" s="31">
        <v>221</v>
      </c>
      <c r="B227" s="199">
        <f t="shared" si="23"/>
        <v>0</v>
      </c>
      <c r="C227" s="199">
        <f t="shared" si="20"/>
        <v>0</v>
      </c>
      <c r="D227" s="200">
        <f t="shared" si="21"/>
        <v>0</v>
      </c>
      <c r="E227" s="196" t="e">
        <f t="shared" si="22"/>
        <v>#DIV/0!</v>
      </c>
      <c r="F227" s="194"/>
      <c r="G227" s="148"/>
      <c r="I227" s="31"/>
      <c r="J227" s="208"/>
      <c r="K227" s="208"/>
      <c r="L227" s="209"/>
      <c r="M227" s="210"/>
      <c r="N227" s="191"/>
      <c r="P227" s="201"/>
      <c r="Q227" s="202"/>
      <c r="R227" s="191"/>
      <c r="S227" s="191"/>
      <c r="V227" s="201"/>
      <c r="W227" s="202"/>
      <c r="X227" s="191"/>
      <c r="Y227" s="191"/>
    </row>
    <row r="228" spans="1:25" x14ac:dyDescent="0.2">
      <c r="A228" s="31">
        <v>222</v>
      </c>
      <c r="B228" s="199">
        <f t="shared" si="23"/>
        <v>0</v>
      </c>
      <c r="C228" s="199">
        <f t="shared" si="20"/>
        <v>0</v>
      </c>
      <c r="D228" s="200">
        <f t="shared" si="21"/>
        <v>0</v>
      </c>
      <c r="E228" s="196" t="e">
        <f t="shared" si="22"/>
        <v>#DIV/0!</v>
      </c>
      <c r="F228" s="194"/>
      <c r="G228" s="148"/>
      <c r="I228" s="31"/>
      <c r="J228" s="208"/>
      <c r="K228" s="208"/>
      <c r="L228" s="209"/>
      <c r="M228" s="210"/>
      <c r="N228" s="191"/>
      <c r="P228" s="201"/>
      <c r="Q228" s="202"/>
      <c r="R228" s="191"/>
      <c r="S228" s="191"/>
      <c r="V228" s="201"/>
      <c r="W228" s="202"/>
      <c r="X228" s="191"/>
      <c r="Y228" s="191"/>
    </row>
    <row r="229" spans="1:25" x14ac:dyDescent="0.2">
      <c r="A229" s="31">
        <v>223</v>
      </c>
      <c r="B229" s="199">
        <f t="shared" si="23"/>
        <v>0</v>
      </c>
      <c r="C229" s="199">
        <f t="shared" si="20"/>
        <v>0</v>
      </c>
      <c r="D229" s="200">
        <f t="shared" si="21"/>
        <v>0</v>
      </c>
      <c r="E229" s="196" t="e">
        <f t="shared" si="22"/>
        <v>#DIV/0!</v>
      </c>
      <c r="F229" s="194"/>
      <c r="G229" s="148"/>
      <c r="I229" s="31"/>
      <c r="J229" s="208"/>
      <c r="K229" s="208"/>
      <c r="L229" s="209"/>
      <c r="M229" s="210"/>
      <c r="N229" s="191"/>
      <c r="P229" s="201"/>
      <c r="Q229" s="202"/>
      <c r="R229" s="191"/>
      <c r="S229" s="191"/>
      <c r="V229" s="201"/>
      <c r="W229" s="202"/>
      <c r="X229" s="191"/>
      <c r="Y229" s="191"/>
    </row>
    <row r="230" spans="1:25" x14ac:dyDescent="0.2">
      <c r="A230" s="31">
        <v>224</v>
      </c>
      <c r="B230" s="199">
        <f t="shared" si="23"/>
        <v>0</v>
      </c>
      <c r="C230" s="199">
        <f t="shared" si="20"/>
        <v>0</v>
      </c>
      <c r="D230" s="200">
        <f t="shared" si="21"/>
        <v>0</v>
      </c>
      <c r="E230" s="196" t="e">
        <f t="shared" si="22"/>
        <v>#DIV/0!</v>
      </c>
      <c r="F230" s="194"/>
      <c r="G230" s="148"/>
      <c r="I230" s="31"/>
      <c r="J230" s="208"/>
      <c r="K230" s="208"/>
      <c r="L230" s="209"/>
      <c r="M230" s="210"/>
      <c r="N230" s="191"/>
      <c r="P230" s="201"/>
      <c r="Q230" s="202"/>
      <c r="R230" s="191"/>
      <c r="S230" s="191"/>
      <c r="V230" s="201"/>
      <c r="W230" s="202"/>
      <c r="X230" s="191"/>
      <c r="Y230" s="191"/>
    </row>
    <row r="231" spans="1:25" x14ac:dyDescent="0.2">
      <c r="A231" s="31">
        <v>225</v>
      </c>
      <c r="B231" s="199">
        <f t="shared" si="23"/>
        <v>0</v>
      </c>
      <c r="C231" s="199">
        <f t="shared" si="20"/>
        <v>0</v>
      </c>
      <c r="D231" s="200">
        <f t="shared" si="21"/>
        <v>0</v>
      </c>
      <c r="E231" s="196" t="e">
        <f t="shared" si="22"/>
        <v>#DIV/0!</v>
      </c>
      <c r="F231" s="194"/>
      <c r="G231" s="148"/>
      <c r="I231" s="31"/>
      <c r="J231" s="208"/>
      <c r="K231" s="208"/>
      <c r="L231" s="209"/>
      <c r="M231" s="210"/>
      <c r="N231" s="191"/>
      <c r="P231" s="201"/>
      <c r="Q231" s="202"/>
      <c r="R231" s="191"/>
      <c r="S231" s="191"/>
      <c r="V231" s="201"/>
      <c r="W231" s="202"/>
      <c r="X231" s="191"/>
      <c r="Y231" s="191"/>
    </row>
    <row r="232" spans="1:25" x14ac:dyDescent="0.2">
      <c r="A232" s="31">
        <v>226</v>
      </c>
      <c r="B232" s="199">
        <f t="shared" si="23"/>
        <v>0</v>
      </c>
      <c r="C232" s="199">
        <f t="shared" si="20"/>
        <v>0</v>
      </c>
      <c r="D232" s="200">
        <f t="shared" si="21"/>
        <v>0</v>
      </c>
      <c r="E232" s="196" t="e">
        <f t="shared" si="22"/>
        <v>#DIV/0!</v>
      </c>
      <c r="F232" s="194"/>
      <c r="G232" s="148"/>
      <c r="I232" s="31"/>
      <c r="J232" s="208"/>
      <c r="K232" s="208"/>
      <c r="L232" s="209"/>
      <c r="M232" s="210"/>
      <c r="N232" s="191"/>
      <c r="P232" s="201"/>
      <c r="Q232" s="202"/>
      <c r="R232" s="191"/>
      <c r="S232" s="191"/>
      <c r="V232" s="201"/>
      <c r="W232" s="202"/>
      <c r="X232" s="191"/>
      <c r="Y232" s="191"/>
    </row>
    <row r="233" spans="1:25" x14ac:dyDescent="0.2">
      <c r="A233" s="31">
        <v>227</v>
      </c>
      <c r="B233" s="199">
        <f t="shared" si="23"/>
        <v>0</v>
      </c>
      <c r="C233" s="199">
        <f t="shared" si="20"/>
        <v>0</v>
      </c>
      <c r="D233" s="200">
        <f t="shared" si="21"/>
        <v>0</v>
      </c>
      <c r="E233" s="196" t="e">
        <f t="shared" si="22"/>
        <v>#DIV/0!</v>
      </c>
      <c r="F233" s="194"/>
      <c r="G233" s="148"/>
      <c r="I233" s="31"/>
      <c r="J233" s="208"/>
      <c r="K233" s="208"/>
      <c r="L233" s="209"/>
      <c r="M233" s="210"/>
      <c r="N233" s="191"/>
      <c r="P233" s="201"/>
      <c r="Q233" s="202"/>
      <c r="R233" s="191"/>
      <c r="S233" s="191"/>
      <c r="V233" s="201"/>
      <c r="W233" s="202"/>
      <c r="X233" s="191"/>
      <c r="Y233" s="191"/>
    </row>
    <row r="234" spans="1:25" x14ac:dyDescent="0.2">
      <c r="A234" s="31">
        <v>228</v>
      </c>
      <c r="B234" s="199">
        <f t="shared" si="23"/>
        <v>0</v>
      </c>
      <c r="C234" s="199">
        <f t="shared" si="20"/>
        <v>0</v>
      </c>
      <c r="D234" s="200">
        <f t="shared" si="21"/>
        <v>0</v>
      </c>
      <c r="E234" s="196" t="e">
        <f t="shared" si="22"/>
        <v>#DIV/0!</v>
      </c>
      <c r="F234" s="194"/>
      <c r="G234" s="148"/>
      <c r="I234" s="31"/>
      <c r="J234" s="208"/>
      <c r="K234" s="208"/>
      <c r="L234" s="209"/>
      <c r="M234" s="210"/>
      <c r="N234" s="191"/>
      <c r="P234" s="201"/>
      <c r="Q234" s="202"/>
      <c r="R234" s="191"/>
      <c r="S234" s="191"/>
      <c r="V234" s="201"/>
      <c r="W234" s="202"/>
      <c r="X234" s="191"/>
      <c r="Y234" s="191"/>
    </row>
    <row r="235" spans="1:25" x14ac:dyDescent="0.2">
      <c r="A235" s="31">
        <v>229</v>
      </c>
      <c r="B235" s="199">
        <f t="shared" si="23"/>
        <v>0</v>
      </c>
      <c r="C235" s="199">
        <f t="shared" si="20"/>
        <v>0</v>
      </c>
      <c r="D235" s="200">
        <f t="shared" si="21"/>
        <v>0</v>
      </c>
      <c r="E235" s="196" t="e">
        <f t="shared" si="22"/>
        <v>#DIV/0!</v>
      </c>
      <c r="F235" s="194"/>
      <c r="G235" s="148"/>
      <c r="I235" s="31"/>
      <c r="J235" s="208"/>
      <c r="K235" s="208"/>
      <c r="L235" s="209"/>
      <c r="M235" s="210"/>
      <c r="N235" s="191"/>
      <c r="P235" s="201"/>
      <c r="Q235" s="202"/>
      <c r="R235" s="191"/>
      <c r="S235" s="191"/>
      <c r="V235" s="201"/>
      <c r="W235" s="202"/>
      <c r="X235" s="191"/>
      <c r="Y235" s="191"/>
    </row>
    <row r="236" spans="1:25" x14ac:dyDescent="0.2">
      <c r="A236" s="31">
        <v>230</v>
      </c>
      <c r="B236" s="199">
        <f t="shared" si="23"/>
        <v>0</v>
      </c>
      <c r="C236" s="199">
        <f t="shared" si="20"/>
        <v>0</v>
      </c>
      <c r="D236" s="200">
        <f t="shared" si="21"/>
        <v>0</v>
      </c>
      <c r="E236" s="196" t="e">
        <f t="shared" si="22"/>
        <v>#DIV/0!</v>
      </c>
      <c r="F236" s="194"/>
      <c r="G236" s="148"/>
      <c r="I236" s="31"/>
      <c r="J236" s="208"/>
      <c r="K236" s="208"/>
      <c r="L236" s="209"/>
      <c r="M236" s="210"/>
      <c r="N236" s="191"/>
      <c r="P236" s="201"/>
      <c r="Q236" s="202"/>
      <c r="R236" s="191"/>
      <c r="S236" s="191"/>
      <c r="V236" s="201"/>
      <c r="W236" s="202"/>
      <c r="X236" s="191"/>
      <c r="Y236" s="191"/>
    </row>
    <row r="237" spans="1:25" x14ac:dyDescent="0.2">
      <c r="A237" s="31">
        <v>231</v>
      </c>
      <c r="B237" s="199">
        <f t="shared" si="23"/>
        <v>0</v>
      </c>
      <c r="C237" s="199">
        <f t="shared" si="20"/>
        <v>0</v>
      </c>
      <c r="D237" s="200">
        <f t="shared" si="21"/>
        <v>0</v>
      </c>
      <c r="E237" s="196" t="e">
        <f t="shared" si="22"/>
        <v>#DIV/0!</v>
      </c>
      <c r="F237" s="194"/>
      <c r="G237" s="148"/>
      <c r="I237" s="31"/>
      <c r="J237" s="208"/>
      <c r="K237" s="208"/>
      <c r="L237" s="209"/>
      <c r="M237" s="210"/>
      <c r="N237" s="191"/>
      <c r="P237" s="201"/>
      <c r="Q237" s="202"/>
      <c r="R237" s="191"/>
      <c r="S237" s="191"/>
      <c r="V237" s="201"/>
      <c r="W237" s="202"/>
      <c r="X237" s="191"/>
      <c r="Y237" s="191"/>
    </row>
    <row r="238" spans="1:25" x14ac:dyDescent="0.2">
      <c r="A238" s="31">
        <v>232</v>
      </c>
      <c r="B238" s="199">
        <f t="shared" si="23"/>
        <v>0</v>
      </c>
      <c r="C238" s="199">
        <f t="shared" si="20"/>
        <v>0</v>
      </c>
      <c r="D238" s="200">
        <f t="shared" si="21"/>
        <v>0</v>
      </c>
      <c r="E238" s="196" t="e">
        <f t="shared" si="22"/>
        <v>#DIV/0!</v>
      </c>
      <c r="F238" s="194"/>
      <c r="G238" s="148"/>
      <c r="I238" s="31"/>
      <c r="J238" s="208"/>
      <c r="K238" s="208"/>
      <c r="L238" s="209"/>
      <c r="M238" s="210"/>
      <c r="N238" s="191"/>
      <c r="P238" s="201"/>
      <c r="Q238" s="202"/>
      <c r="R238" s="191"/>
      <c r="S238" s="191"/>
      <c r="V238" s="201"/>
      <c r="W238" s="202"/>
      <c r="X238" s="191"/>
      <c r="Y238" s="191"/>
    </row>
    <row r="239" spans="1:25" x14ac:dyDescent="0.2">
      <c r="A239" s="31">
        <v>233</v>
      </c>
      <c r="B239" s="199">
        <f t="shared" si="23"/>
        <v>0</v>
      </c>
      <c r="C239" s="199">
        <f t="shared" si="20"/>
        <v>0</v>
      </c>
      <c r="D239" s="200">
        <f t="shared" si="21"/>
        <v>0</v>
      </c>
      <c r="E239" s="196" t="e">
        <f t="shared" si="22"/>
        <v>#DIV/0!</v>
      </c>
      <c r="F239" s="194"/>
      <c r="G239" s="148"/>
      <c r="I239" s="31"/>
      <c r="J239" s="208"/>
      <c r="K239" s="208"/>
      <c r="L239" s="209"/>
      <c r="M239" s="210"/>
      <c r="N239" s="191"/>
      <c r="P239" s="201"/>
      <c r="Q239" s="202"/>
      <c r="R239" s="191"/>
      <c r="S239" s="191"/>
      <c r="V239" s="201"/>
      <c r="W239" s="202"/>
      <c r="X239" s="191"/>
      <c r="Y239" s="191"/>
    </row>
    <row r="240" spans="1:25" x14ac:dyDescent="0.2">
      <c r="A240" s="31">
        <v>234</v>
      </c>
      <c r="B240" s="199">
        <f t="shared" si="23"/>
        <v>0</v>
      </c>
      <c r="C240" s="199">
        <f t="shared" si="20"/>
        <v>0</v>
      </c>
      <c r="D240" s="200">
        <f t="shared" si="21"/>
        <v>0</v>
      </c>
      <c r="E240" s="196" t="e">
        <f t="shared" si="22"/>
        <v>#DIV/0!</v>
      </c>
      <c r="F240" s="194"/>
      <c r="G240" s="148"/>
      <c r="I240" s="31"/>
      <c r="J240" s="208"/>
      <c r="K240" s="208"/>
      <c r="L240" s="209"/>
      <c r="M240" s="210"/>
      <c r="N240" s="191"/>
      <c r="P240" s="201"/>
      <c r="Q240" s="202"/>
      <c r="R240" s="191"/>
      <c r="S240" s="191"/>
      <c r="V240" s="201"/>
      <c r="W240" s="202"/>
      <c r="X240" s="191"/>
      <c r="Y240" s="191"/>
    </row>
    <row r="241" spans="1:25" x14ac:dyDescent="0.2">
      <c r="A241" s="31">
        <v>235</v>
      </c>
      <c r="B241" s="199">
        <f t="shared" si="23"/>
        <v>0</v>
      </c>
      <c r="C241" s="199">
        <f t="shared" si="20"/>
        <v>0</v>
      </c>
      <c r="D241" s="200">
        <f t="shared" si="21"/>
        <v>0</v>
      </c>
      <c r="E241" s="196" t="e">
        <f t="shared" si="22"/>
        <v>#DIV/0!</v>
      </c>
      <c r="F241" s="194"/>
      <c r="G241" s="148"/>
      <c r="I241" s="31"/>
      <c r="J241" s="208"/>
      <c r="K241" s="208"/>
      <c r="L241" s="209"/>
      <c r="M241" s="210"/>
      <c r="N241" s="191"/>
      <c r="P241" s="201"/>
      <c r="Q241" s="202"/>
      <c r="R241" s="191"/>
      <c r="S241" s="191"/>
      <c r="V241" s="201"/>
      <c r="W241" s="202"/>
      <c r="X241" s="191"/>
      <c r="Y241" s="191"/>
    </row>
    <row r="242" spans="1:25" x14ac:dyDescent="0.2">
      <c r="A242" s="31">
        <v>236</v>
      </c>
      <c r="B242" s="199">
        <f t="shared" si="23"/>
        <v>0</v>
      </c>
      <c r="C242" s="199">
        <f t="shared" si="20"/>
        <v>0</v>
      </c>
      <c r="D242" s="200">
        <f t="shared" si="21"/>
        <v>0</v>
      </c>
      <c r="E242" s="196" t="e">
        <f t="shared" si="22"/>
        <v>#DIV/0!</v>
      </c>
      <c r="F242" s="194"/>
      <c r="G242" s="148"/>
      <c r="I242" s="31"/>
      <c r="J242" s="208"/>
      <c r="K242" s="208"/>
      <c r="L242" s="209"/>
      <c r="M242" s="210"/>
      <c r="N242" s="191"/>
      <c r="P242" s="201"/>
      <c r="Q242" s="202"/>
      <c r="R242" s="191"/>
      <c r="S242" s="191"/>
      <c r="V242" s="201"/>
      <c r="W242" s="202"/>
      <c r="X242" s="191"/>
      <c r="Y242" s="191"/>
    </row>
    <row r="243" spans="1:25" x14ac:dyDescent="0.2">
      <c r="A243" s="31">
        <v>237</v>
      </c>
      <c r="B243" s="199">
        <f t="shared" si="23"/>
        <v>0</v>
      </c>
      <c r="C243" s="199">
        <f t="shared" si="20"/>
        <v>0</v>
      </c>
      <c r="D243" s="200">
        <f t="shared" si="21"/>
        <v>0</v>
      </c>
      <c r="E243" s="196" t="e">
        <f t="shared" si="22"/>
        <v>#DIV/0!</v>
      </c>
      <c r="F243" s="194"/>
      <c r="G243" s="148"/>
      <c r="I243" s="31"/>
      <c r="J243" s="208"/>
      <c r="K243" s="208"/>
      <c r="L243" s="209"/>
      <c r="M243" s="210"/>
      <c r="N243" s="191"/>
      <c r="P243" s="201"/>
      <c r="Q243" s="202"/>
      <c r="R243" s="191"/>
      <c r="S243" s="191"/>
      <c r="V243" s="201"/>
      <c r="W243" s="202"/>
      <c r="X243" s="191"/>
      <c r="Y243" s="191"/>
    </row>
    <row r="244" spans="1:25" x14ac:dyDescent="0.2">
      <c r="A244" s="31">
        <v>238</v>
      </c>
      <c r="B244" s="199">
        <f t="shared" si="23"/>
        <v>0</v>
      </c>
      <c r="C244" s="199">
        <f t="shared" si="20"/>
        <v>0</v>
      </c>
      <c r="D244" s="200">
        <f t="shared" si="21"/>
        <v>0</v>
      </c>
      <c r="E244" s="196" t="e">
        <f t="shared" si="22"/>
        <v>#DIV/0!</v>
      </c>
      <c r="F244" s="194"/>
      <c r="G244" s="148"/>
      <c r="I244" s="31"/>
      <c r="J244" s="208"/>
      <c r="K244" s="208"/>
      <c r="L244" s="209"/>
      <c r="M244" s="210"/>
      <c r="N244" s="191"/>
      <c r="P244" s="201"/>
      <c r="Q244" s="202"/>
      <c r="R244" s="191"/>
      <c r="S244" s="191"/>
      <c r="V244" s="201"/>
      <c r="W244" s="202"/>
      <c r="X244" s="191"/>
      <c r="Y244" s="191"/>
    </row>
    <row r="245" spans="1:25" x14ac:dyDescent="0.2">
      <c r="A245" s="31">
        <v>239</v>
      </c>
      <c r="B245" s="199">
        <f t="shared" si="23"/>
        <v>0</v>
      </c>
      <c r="C245" s="199">
        <f t="shared" si="20"/>
        <v>0</v>
      </c>
      <c r="D245" s="200">
        <f t="shared" si="21"/>
        <v>0</v>
      </c>
      <c r="E245" s="196" t="e">
        <f t="shared" si="22"/>
        <v>#DIV/0!</v>
      </c>
      <c r="F245" s="194"/>
      <c r="G245" s="148"/>
      <c r="I245" s="31"/>
      <c r="J245" s="208"/>
      <c r="K245" s="208"/>
      <c r="L245" s="209"/>
      <c r="M245" s="210"/>
      <c r="N245" s="191"/>
      <c r="P245" s="201"/>
      <c r="Q245" s="202"/>
      <c r="R245" s="191"/>
      <c r="S245" s="191"/>
      <c r="V245" s="201"/>
      <c r="W245" s="202"/>
      <c r="X245" s="191"/>
      <c r="Y245" s="191"/>
    </row>
    <row r="246" spans="1:25" x14ac:dyDescent="0.2">
      <c r="A246" s="31">
        <v>240</v>
      </c>
      <c r="B246" s="199">
        <f t="shared" si="23"/>
        <v>0</v>
      </c>
      <c r="C246" s="199">
        <f t="shared" si="20"/>
        <v>0</v>
      </c>
      <c r="D246" s="200">
        <f t="shared" si="21"/>
        <v>0</v>
      </c>
      <c r="E246" s="196" t="e">
        <f t="shared" si="22"/>
        <v>#DIV/0!</v>
      </c>
      <c r="F246" s="194"/>
      <c r="G246" s="148"/>
      <c r="I246" s="31"/>
      <c r="J246" s="208"/>
      <c r="K246" s="208"/>
      <c r="L246" s="209"/>
      <c r="M246" s="210"/>
      <c r="N246" s="191"/>
      <c r="P246" s="201"/>
      <c r="Q246" s="202"/>
      <c r="R246" s="191"/>
      <c r="S246" s="191"/>
      <c r="V246" s="201"/>
      <c r="W246" s="202"/>
      <c r="X246" s="191"/>
      <c r="Y246" s="191"/>
    </row>
    <row r="247" spans="1:25" x14ac:dyDescent="0.2">
      <c r="A247" s="31">
        <v>241</v>
      </c>
      <c r="B247" s="199">
        <f t="shared" si="23"/>
        <v>0</v>
      </c>
      <c r="C247" s="199">
        <f t="shared" si="20"/>
        <v>0</v>
      </c>
      <c r="D247" s="200">
        <f t="shared" si="21"/>
        <v>0</v>
      </c>
      <c r="E247" s="196" t="e">
        <f t="shared" si="22"/>
        <v>#DIV/0!</v>
      </c>
      <c r="F247" s="194"/>
      <c r="G247" s="148"/>
      <c r="I247" s="31"/>
      <c r="J247" s="208"/>
      <c r="K247" s="208"/>
      <c r="L247" s="209"/>
      <c r="M247" s="210"/>
      <c r="N247" s="191"/>
      <c r="P247" s="201"/>
      <c r="Q247" s="202"/>
      <c r="R247" s="191"/>
      <c r="S247" s="191"/>
      <c r="V247" s="201"/>
      <c r="W247" s="202"/>
      <c r="X247" s="191"/>
      <c r="Y247" s="191"/>
    </row>
    <row r="248" spans="1:25" x14ac:dyDescent="0.2">
      <c r="A248" s="31">
        <v>242</v>
      </c>
      <c r="B248" s="199">
        <f t="shared" si="23"/>
        <v>0</v>
      </c>
      <c r="C248" s="199">
        <f t="shared" si="20"/>
        <v>0</v>
      </c>
      <c r="D248" s="200">
        <f t="shared" si="21"/>
        <v>0</v>
      </c>
      <c r="E248" s="196" t="e">
        <f t="shared" si="22"/>
        <v>#DIV/0!</v>
      </c>
      <c r="F248" s="194"/>
      <c r="G248" s="148"/>
      <c r="I248" s="31"/>
      <c r="J248" s="208"/>
      <c r="K248" s="208"/>
      <c r="L248" s="209"/>
      <c r="M248" s="210"/>
      <c r="N248" s="191"/>
      <c r="P248" s="201"/>
      <c r="Q248" s="202"/>
      <c r="R248" s="191"/>
      <c r="S248" s="191"/>
      <c r="V248" s="201"/>
      <c r="W248" s="202"/>
      <c r="X248" s="191"/>
      <c r="Y248" s="191"/>
    </row>
    <row r="249" spans="1:25" x14ac:dyDescent="0.2">
      <c r="A249" s="31">
        <v>243</v>
      </c>
      <c r="B249" s="199">
        <f t="shared" si="23"/>
        <v>0</v>
      </c>
      <c r="C249" s="199">
        <f t="shared" si="20"/>
        <v>0</v>
      </c>
      <c r="D249" s="200">
        <f t="shared" si="21"/>
        <v>0</v>
      </c>
      <c r="E249" s="196" t="e">
        <f t="shared" si="22"/>
        <v>#DIV/0!</v>
      </c>
      <c r="F249" s="194"/>
      <c r="G249" s="148"/>
      <c r="I249" s="31"/>
      <c r="J249" s="208"/>
      <c r="K249" s="208"/>
      <c r="L249" s="209"/>
      <c r="M249" s="210"/>
      <c r="N249" s="191"/>
      <c r="P249" s="201"/>
      <c r="Q249" s="202"/>
      <c r="R249" s="191"/>
      <c r="S249" s="191"/>
      <c r="V249" s="201"/>
      <c r="W249" s="202"/>
      <c r="X249" s="191"/>
      <c r="Y249" s="191"/>
    </row>
    <row r="250" spans="1:25" x14ac:dyDescent="0.2">
      <c r="A250" s="31">
        <v>244</v>
      </c>
      <c r="B250" s="199">
        <f t="shared" si="23"/>
        <v>0</v>
      </c>
      <c r="C250" s="199">
        <f t="shared" si="20"/>
        <v>0</v>
      </c>
      <c r="D250" s="200">
        <f t="shared" si="21"/>
        <v>0</v>
      </c>
      <c r="E250" s="196" t="e">
        <f t="shared" si="22"/>
        <v>#DIV/0!</v>
      </c>
      <c r="F250" s="194"/>
      <c r="G250" s="148"/>
      <c r="I250" s="31"/>
      <c r="J250" s="208"/>
      <c r="K250" s="208"/>
      <c r="L250" s="209"/>
      <c r="M250" s="210"/>
      <c r="N250" s="191"/>
      <c r="P250" s="201"/>
      <c r="Q250" s="202"/>
      <c r="R250" s="191"/>
      <c r="S250" s="191"/>
      <c r="V250" s="201"/>
      <c r="W250" s="202"/>
      <c r="X250" s="191"/>
      <c r="Y250" s="191"/>
    </row>
    <row r="251" spans="1:25" x14ac:dyDescent="0.2">
      <c r="A251" s="31">
        <v>245</v>
      </c>
      <c r="B251" s="199">
        <f t="shared" si="23"/>
        <v>0</v>
      </c>
      <c r="C251" s="199">
        <f t="shared" si="20"/>
        <v>0</v>
      </c>
      <c r="D251" s="200">
        <f t="shared" si="21"/>
        <v>0</v>
      </c>
      <c r="E251" s="196" t="e">
        <f t="shared" si="22"/>
        <v>#DIV/0!</v>
      </c>
      <c r="F251" s="194"/>
      <c r="G251" s="148"/>
      <c r="I251" s="31"/>
      <c r="J251" s="208"/>
      <c r="K251" s="208"/>
      <c r="L251" s="209"/>
      <c r="M251" s="210"/>
      <c r="N251" s="191"/>
      <c r="P251" s="201"/>
      <c r="Q251" s="202"/>
      <c r="R251" s="191"/>
      <c r="S251" s="191"/>
      <c r="V251" s="201"/>
      <c r="W251" s="202"/>
      <c r="X251" s="191"/>
      <c r="Y251" s="191"/>
    </row>
    <row r="252" spans="1:25" x14ac:dyDescent="0.2">
      <c r="A252" s="31">
        <v>246</v>
      </c>
      <c r="B252" s="199">
        <f t="shared" si="23"/>
        <v>0</v>
      </c>
      <c r="C252" s="199">
        <f t="shared" si="20"/>
        <v>0</v>
      </c>
      <c r="D252" s="200">
        <f t="shared" si="21"/>
        <v>0</v>
      </c>
      <c r="E252" s="196" t="e">
        <f t="shared" si="22"/>
        <v>#DIV/0!</v>
      </c>
      <c r="F252" s="194"/>
      <c r="G252" s="148"/>
      <c r="I252" s="31"/>
      <c r="J252" s="208"/>
      <c r="K252" s="208"/>
      <c r="L252" s="209"/>
      <c r="M252" s="210"/>
      <c r="N252" s="191"/>
      <c r="P252" s="201"/>
      <c r="Q252" s="202"/>
      <c r="R252" s="191"/>
      <c r="S252" s="191"/>
      <c r="V252" s="201"/>
      <c r="W252" s="202"/>
      <c r="X252" s="191"/>
      <c r="Y252" s="191"/>
    </row>
    <row r="253" spans="1:25" x14ac:dyDescent="0.2">
      <c r="A253" s="31">
        <v>247</v>
      </c>
      <c r="B253" s="199">
        <f t="shared" si="23"/>
        <v>0</v>
      </c>
      <c r="C253" s="199">
        <f t="shared" si="20"/>
        <v>0</v>
      </c>
      <c r="D253" s="200">
        <f t="shared" si="21"/>
        <v>0</v>
      </c>
      <c r="E253" s="196" t="e">
        <f t="shared" si="22"/>
        <v>#DIV/0!</v>
      </c>
      <c r="F253" s="194"/>
      <c r="G253" s="148"/>
      <c r="I253" s="31"/>
      <c r="J253" s="208"/>
      <c r="K253" s="208"/>
      <c r="L253" s="209"/>
      <c r="M253" s="210"/>
      <c r="N253" s="191"/>
      <c r="P253" s="201"/>
      <c r="Q253" s="202"/>
      <c r="R253" s="191"/>
      <c r="S253" s="191"/>
      <c r="V253" s="201"/>
      <c r="W253" s="202"/>
      <c r="X253" s="191"/>
      <c r="Y253" s="191"/>
    </row>
    <row r="254" spans="1:25" x14ac:dyDescent="0.2">
      <c r="A254" s="31">
        <v>248</v>
      </c>
      <c r="B254" s="199">
        <f t="shared" si="23"/>
        <v>0</v>
      </c>
      <c r="C254" s="199">
        <f t="shared" si="20"/>
        <v>0</v>
      </c>
      <c r="D254" s="200">
        <f t="shared" si="21"/>
        <v>0</v>
      </c>
      <c r="E254" s="196" t="e">
        <f t="shared" si="22"/>
        <v>#DIV/0!</v>
      </c>
      <c r="F254" s="194"/>
      <c r="G254" s="148"/>
      <c r="I254" s="31"/>
      <c r="J254" s="208"/>
      <c r="K254" s="208"/>
      <c r="L254" s="209"/>
      <c r="M254" s="210"/>
      <c r="N254" s="191"/>
      <c r="P254" s="201"/>
      <c r="Q254" s="202"/>
      <c r="R254" s="191"/>
      <c r="S254" s="191"/>
      <c r="V254" s="201"/>
      <c r="W254" s="202"/>
      <c r="X254" s="191"/>
      <c r="Y254" s="191"/>
    </row>
    <row r="255" spans="1:25" x14ac:dyDescent="0.2">
      <c r="A255" s="31">
        <v>249</v>
      </c>
      <c r="B255" s="199">
        <f t="shared" si="23"/>
        <v>0</v>
      </c>
      <c r="C255" s="199">
        <f t="shared" si="20"/>
        <v>0</v>
      </c>
      <c r="D255" s="200">
        <f t="shared" si="21"/>
        <v>0</v>
      </c>
      <c r="E255" s="196" t="e">
        <f t="shared" si="22"/>
        <v>#DIV/0!</v>
      </c>
      <c r="F255" s="194"/>
      <c r="G255" s="148"/>
      <c r="I255" s="31"/>
      <c r="J255" s="208"/>
      <c r="K255" s="208"/>
      <c r="L255" s="209"/>
      <c r="M255" s="210"/>
      <c r="N255" s="191"/>
      <c r="P255" s="201"/>
      <c r="Q255" s="202"/>
      <c r="R255" s="191"/>
      <c r="S255" s="191"/>
      <c r="V255" s="201"/>
      <c r="W255" s="202"/>
      <c r="X255" s="191"/>
      <c r="Y255" s="191"/>
    </row>
    <row r="256" spans="1:25" x14ac:dyDescent="0.2">
      <c r="A256" s="31">
        <v>250</v>
      </c>
      <c r="B256" s="199">
        <f t="shared" si="23"/>
        <v>0</v>
      </c>
      <c r="C256" s="199">
        <f t="shared" si="20"/>
        <v>0</v>
      </c>
      <c r="D256" s="200">
        <f t="shared" si="21"/>
        <v>0</v>
      </c>
      <c r="E256" s="196" t="e">
        <f t="shared" si="22"/>
        <v>#DIV/0!</v>
      </c>
      <c r="F256" s="194"/>
      <c r="G256" s="148"/>
      <c r="I256" s="31"/>
      <c r="J256" s="208"/>
      <c r="K256" s="208"/>
      <c r="L256" s="209"/>
      <c r="M256" s="210"/>
      <c r="N256" s="191"/>
      <c r="P256" s="201"/>
      <c r="Q256" s="202"/>
      <c r="R256" s="191"/>
      <c r="S256" s="191"/>
      <c r="V256" s="201"/>
      <c r="W256" s="202"/>
      <c r="X256" s="191"/>
      <c r="Y256" s="191"/>
    </row>
    <row r="257" spans="1:25" x14ac:dyDescent="0.2">
      <c r="A257" s="31">
        <v>251</v>
      </c>
      <c r="B257" s="199">
        <f t="shared" si="23"/>
        <v>0</v>
      </c>
      <c r="C257" s="199">
        <f t="shared" si="20"/>
        <v>0</v>
      </c>
      <c r="D257" s="200">
        <f t="shared" si="21"/>
        <v>0</v>
      </c>
      <c r="E257" s="196" t="e">
        <f t="shared" si="22"/>
        <v>#DIV/0!</v>
      </c>
      <c r="F257" s="194"/>
      <c r="G257" s="148"/>
      <c r="I257" s="31"/>
      <c r="J257" s="208"/>
      <c r="K257" s="208"/>
      <c r="L257" s="209"/>
      <c r="M257" s="210"/>
      <c r="N257" s="191"/>
      <c r="P257" s="201"/>
      <c r="Q257" s="202"/>
      <c r="R257" s="191"/>
      <c r="S257" s="191"/>
      <c r="V257" s="201"/>
      <c r="W257" s="202"/>
      <c r="X257" s="191"/>
      <c r="Y257" s="191"/>
    </row>
    <row r="258" spans="1:25" x14ac:dyDescent="0.2">
      <c r="A258" s="31">
        <v>252</v>
      </c>
      <c r="B258" s="199">
        <f t="shared" si="23"/>
        <v>0</v>
      </c>
      <c r="C258" s="199">
        <f t="shared" si="20"/>
        <v>0</v>
      </c>
      <c r="D258" s="200">
        <f t="shared" si="21"/>
        <v>0</v>
      </c>
      <c r="E258" s="196" t="e">
        <f t="shared" si="22"/>
        <v>#DIV/0!</v>
      </c>
      <c r="F258" s="194"/>
      <c r="G258" s="148"/>
      <c r="I258" s="31"/>
      <c r="J258" s="208"/>
      <c r="K258" s="208"/>
      <c r="L258" s="209"/>
      <c r="M258" s="210"/>
      <c r="N258" s="191"/>
      <c r="P258" s="201"/>
      <c r="Q258" s="202"/>
      <c r="R258" s="191"/>
      <c r="S258" s="191"/>
      <c r="V258" s="201"/>
      <c r="W258" s="202"/>
      <c r="X258" s="191"/>
      <c r="Y258" s="191"/>
    </row>
    <row r="259" spans="1:25" x14ac:dyDescent="0.2">
      <c r="A259" s="31">
        <v>253</v>
      </c>
      <c r="B259" s="199">
        <f t="shared" si="23"/>
        <v>0</v>
      </c>
      <c r="C259" s="199">
        <f t="shared" si="20"/>
        <v>0</v>
      </c>
      <c r="D259" s="200">
        <f t="shared" si="21"/>
        <v>0</v>
      </c>
      <c r="E259" s="196" t="e">
        <f t="shared" si="22"/>
        <v>#DIV/0!</v>
      </c>
      <c r="F259" s="194"/>
      <c r="G259" s="148"/>
      <c r="I259" s="31"/>
      <c r="J259" s="208"/>
      <c r="K259" s="208"/>
      <c r="L259" s="209"/>
      <c r="M259" s="210"/>
      <c r="N259" s="191"/>
      <c r="P259" s="201"/>
      <c r="Q259" s="202"/>
      <c r="R259" s="191"/>
      <c r="S259" s="191"/>
      <c r="V259" s="201"/>
      <c r="W259" s="202"/>
      <c r="X259" s="191"/>
      <c r="Y259" s="191"/>
    </row>
    <row r="260" spans="1:25" x14ac:dyDescent="0.2">
      <c r="A260" s="31">
        <v>254</v>
      </c>
      <c r="B260" s="199">
        <f t="shared" si="23"/>
        <v>0</v>
      </c>
      <c r="C260" s="199">
        <f t="shared" si="20"/>
        <v>0</v>
      </c>
      <c r="D260" s="200">
        <f t="shared" si="21"/>
        <v>0</v>
      </c>
      <c r="E260" s="196" t="e">
        <f t="shared" si="22"/>
        <v>#DIV/0!</v>
      </c>
      <c r="F260" s="194"/>
      <c r="G260" s="148"/>
      <c r="I260" s="31"/>
      <c r="J260" s="208"/>
      <c r="K260" s="208"/>
      <c r="L260" s="209"/>
      <c r="M260" s="210"/>
      <c r="N260" s="191"/>
      <c r="P260" s="201"/>
      <c r="Q260" s="202"/>
      <c r="R260" s="191"/>
      <c r="S260" s="191"/>
      <c r="V260" s="201"/>
      <c r="W260" s="202"/>
      <c r="X260" s="191"/>
      <c r="Y260" s="191"/>
    </row>
    <row r="261" spans="1:25" x14ac:dyDescent="0.2">
      <c r="A261" s="31">
        <v>255</v>
      </c>
      <c r="B261" s="199">
        <f t="shared" si="23"/>
        <v>0</v>
      </c>
      <c r="C261" s="199">
        <f t="shared" si="20"/>
        <v>0</v>
      </c>
      <c r="D261" s="200">
        <f t="shared" si="21"/>
        <v>0</v>
      </c>
      <c r="E261" s="196" t="e">
        <f t="shared" si="22"/>
        <v>#DIV/0!</v>
      </c>
      <c r="F261" s="194"/>
      <c r="G261" s="148"/>
      <c r="I261" s="31"/>
      <c r="J261" s="208"/>
      <c r="K261" s="208"/>
      <c r="L261" s="209"/>
      <c r="M261" s="210"/>
      <c r="N261" s="191"/>
      <c r="P261" s="201"/>
      <c r="Q261" s="202"/>
      <c r="R261" s="191"/>
      <c r="S261" s="191"/>
      <c r="V261" s="201"/>
      <c r="W261" s="202"/>
      <c r="X261" s="191"/>
      <c r="Y261" s="191"/>
    </row>
    <row r="262" spans="1:25" x14ac:dyDescent="0.2">
      <c r="A262" s="31">
        <v>256</v>
      </c>
      <c r="B262" s="199">
        <f t="shared" si="23"/>
        <v>0</v>
      </c>
      <c r="C262" s="199">
        <f t="shared" si="20"/>
        <v>0</v>
      </c>
      <c r="D262" s="200">
        <f t="shared" si="21"/>
        <v>0</v>
      </c>
      <c r="E262" s="196" t="e">
        <f t="shared" si="22"/>
        <v>#DIV/0!</v>
      </c>
      <c r="F262" s="194"/>
      <c r="G262" s="148"/>
      <c r="I262" s="31"/>
      <c r="J262" s="208"/>
      <c r="K262" s="208"/>
      <c r="L262" s="209"/>
      <c r="M262" s="210"/>
      <c r="N262" s="191"/>
      <c r="P262" s="201"/>
      <c r="Q262" s="202"/>
      <c r="R262" s="191"/>
      <c r="S262" s="191"/>
      <c r="V262" s="201"/>
      <c r="W262" s="202"/>
      <c r="X262" s="191"/>
      <c r="Y262" s="191"/>
    </row>
    <row r="263" spans="1:25" x14ac:dyDescent="0.2">
      <c r="A263" s="31">
        <v>257</v>
      </c>
      <c r="B263" s="199">
        <f t="shared" si="23"/>
        <v>0</v>
      </c>
      <c r="C263" s="199">
        <f t="shared" si="20"/>
        <v>0</v>
      </c>
      <c r="D263" s="200">
        <f t="shared" si="21"/>
        <v>0</v>
      </c>
      <c r="E263" s="196" t="e">
        <f t="shared" si="22"/>
        <v>#DIV/0!</v>
      </c>
      <c r="F263" s="194"/>
      <c r="G263" s="148"/>
      <c r="I263" s="31"/>
      <c r="J263" s="208"/>
      <c r="K263" s="208"/>
      <c r="L263" s="209"/>
      <c r="M263" s="210"/>
      <c r="N263" s="191"/>
      <c r="P263" s="201"/>
      <c r="Q263" s="202"/>
      <c r="R263" s="191"/>
      <c r="S263" s="191"/>
      <c r="V263" s="201"/>
      <c r="W263" s="202"/>
      <c r="X263" s="191"/>
      <c r="Y263" s="191"/>
    </row>
    <row r="264" spans="1:25" x14ac:dyDescent="0.2">
      <c r="A264" s="31">
        <v>258</v>
      </c>
      <c r="B264" s="199">
        <f t="shared" si="23"/>
        <v>0</v>
      </c>
      <c r="C264" s="199">
        <f t="shared" ref="C264:C327" si="24">(B264*$E$5)+B264</f>
        <v>0</v>
      </c>
      <c r="D264" s="200">
        <f t="shared" ref="D264:D327" si="25">C264-B264</f>
        <v>0</v>
      </c>
      <c r="E264" s="196" t="e">
        <f t="shared" ref="E264:E327" si="26">(B264/$B$7)-100%</f>
        <v>#DIV/0!</v>
      </c>
      <c r="F264" s="194"/>
      <c r="G264" s="148"/>
      <c r="I264" s="31"/>
      <c r="J264" s="208"/>
      <c r="K264" s="208"/>
      <c r="L264" s="209"/>
      <c r="M264" s="210"/>
      <c r="N264" s="191"/>
      <c r="P264" s="201"/>
      <c r="Q264" s="202"/>
      <c r="R264" s="191"/>
      <c r="S264" s="191"/>
      <c r="V264" s="201"/>
      <c r="W264" s="202"/>
      <c r="X264" s="191"/>
      <c r="Y264" s="191"/>
    </row>
    <row r="265" spans="1:25" x14ac:dyDescent="0.2">
      <c r="A265" s="31">
        <v>259</v>
      </c>
      <c r="B265" s="199">
        <f t="shared" ref="B265:B328" si="27">C264</f>
        <v>0</v>
      </c>
      <c r="C265" s="199">
        <f t="shared" si="24"/>
        <v>0</v>
      </c>
      <c r="D265" s="200">
        <f t="shared" si="25"/>
        <v>0</v>
      </c>
      <c r="E265" s="196" t="e">
        <f t="shared" si="26"/>
        <v>#DIV/0!</v>
      </c>
      <c r="F265" s="194"/>
      <c r="G265" s="148"/>
      <c r="I265" s="31"/>
      <c r="J265" s="208"/>
      <c r="K265" s="208"/>
      <c r="L265" s="209"/>
      <c r="M265" s="210"/>
      <c r="N265" s="191"/>
      <c r="P265" s="201"/>
      <c r="Q265" s="202"/>
      <c r="R265" s="191"/>
      <c r="S265" s="191"/>
      <c r="V265" s="201"/>
      <c r="W265" s="202"/>
      <c r="X265" s="191"/>
      <c r="Y265" s="191"/>
    </row>
    <row r="266" spans="1:25" x14ac:dyDescent="0.2">
      <c r="A266" s="31">
        <v>260</v>
      </c>
      <c r="B266" s="199">
        <f t="shared" si="27"/>
        <v>0</v>
      </c>
      <c r="C266" s="199">
        <f t="shared" si="24"/>
        <v>0</v>
      </c>
      <c r="D266" s="200">
        <f t="shared" si="25"/>
        <v>0</v>
      </c>
      <c r="E266" s="196" t="e">
        <f t="shared" si="26"/>
        <v>#DIV/0!</v>
      </c>
      <c r="F266" s="194"/>
      <c r="G266" s="148"/>
      <c r="I266" s="31"/>
      <c r="J266" s="208"/>
      <c r="K266" s="208"/>
      <c r="L266" s="209"/>
      <c r="M266" s="210"/>
      <c r="N266" s="191"/>
      <c r="P266" s="201"/>
      <c r="Q266" s="202"/>
      <c r="R266" s="191"/>
      <c r="S266" s="191"/>
      <c r="V266" s="201"/>
      <c r="W266" s="202"/>
      <c r="X266" s="191"/>
      <c r="Y266" s="191"/>
    </row>
    <row r="267" spans="1:25" x14ac:dyDescent="0.2">
      <c r="A267" s="31">
        <v>261</v>
      </c>
      <c r="B267" s="199">
        <f t="shared" si="27"/>
        <v>0</v>
      </c>
      <c r="C267" s="199">
        <f t="shared" si="24"/>
        <v>0</v>
      </c>
      <c r="D267" s="200">
        <f t="shared" si="25"/>
        <v>0</v>
      </c>
      <c r="E267" s="196" t="e">
        <f t="shared" si="26"/>
        <v>#DIV/0!</v>
      </c>
      <c r="F267" s="194"/>
      <c r="G267" s="148"/>
      <c r="I267" s="31"/>
      <c r="J267" s="208"/>
      <c r="K267" s="208"/>
      <c r="L267" s="209"/>
      <c r="M267" s="210"/>
      <c r="N267" s="191"/>
      <c r="P267" s="201"/>
      <c r="Q267" s="202"/>
      <c r="R267" s="191"/>
      <c r="S267" s="191"/>
      <c r="V267" s="201"/>
      <c r="W267" s="202"/>
      <c r="X267" s="191"/>
      <c r="Y267" s="191"/>
    </row>
    <row r="268" spans="1:25" x14ac:dyDescent="0.2">
      <c r="A268" s="31">
        <v>262</v>
      </c>
      <c r="B268" s="199">
        <f t="shared" si="27"/>
        <v>0</v>
      </c>
      <c r="C268" s="199">
        <f t="shared" si="24"/>
        <v>0</v>
      </c>
      <c r="D268" s="200">
        <f t="shared" si="25"/>
        <v>0</v>
      </c>
      <c r="E268" s="196" t="e">
        <f t="shared" si="26"/>
        <v>#DIV/0!</v>
      </c>
      <c r="F268" s="194"/>
      <c r="G268" s="148"/>
      <c r="I268" s="31"/>
      <c r="J268" s="208"/>
      <c r="K268" s="208"/>
      <c r="L268" s="209"/>
      <c r="M268" s="210"/>
      <c r="N268" s="191"/>
      <c r="P268" s="201"/>
      <c r="Q268" s="202"/>
      <c r="R268" s="191"/>
      <c r="S268" s="191"/>
      <c r="V268" s="201"/>
      <c r="W268" s="202"/>
      <c r="X268" s="191"/>
      <c r="Y268" s="191"/>
    </row>
    <row r="269" spans="1:25" x14ac:dyDescent="0.2">
      <c r="A269" s="31">
        <v>263</v>
      </c>
      <c r="B269" s="199">
        <f t="shared" si="27"/>
        <v>0</v>
      </c>
      <c r="C269" s="199">
        <f t="shared" si="24"/>
        <v>0</v>
      </c>
      <c r="D269" s="200">
        <f t="shared" si="25"/>
        <v>0</v>
      </c>
      <c r="E269" s="196" t="e">
        <f t="shared" si="26"/>
        <v>#DIV/0!</v>
      </c>
      <c r="F269" s="194"/>
      <c r="G269" s="148"/>
      <c r="I269" s="31"/>
      <c r="J269" s="208"/>
      <c r="K269" s="208"/>
      <c r="L269" s="209"/>
      <c r="M269" s="210"/>
      <c r="N269" s="191"/>
      <c r="P269" s="201"/>
      <c r="Q269" s="202"/>
      <c r="R269" s="191"/>
      <c r="S269" s="191"/>
      <c r="V269" s="201"/>
      <c r="W269" s="202"/>
      <c r="X269" s="191"/>
      <c r="Y269" s="191"/>
    </row>
    <row r="270" spans="1:25" x14ac:dyDescent="0.2">
      <c r="A270" s="31">
        <v>264</v>
      </c>
      <c r="B270" s="199">
        <f t="shared" si="27"/>
        <v>0</v>
      </c>
      <c r="C270" s="199">
        <f t="shared" si="24"/>
        <v>0</v>
      </c>
      <c r="D270" s="200">
        <f t="shared" si="25"/>
        <v>0</v>
      </c>
      <c r="E270" s="196" t="e">
        <f t="shared" si="26"/>
        <v>#DIV/0!</v>
      </c>
      <c r="F270" s="194"/>
      <c r="G270" s="148"/>
      <c r="I270" s="31"/>
      <c r="J270" s="208"/>
      <c r="K270" s="208"/>
      <c r="L270" s="209"/>
      <c r="M270" s="210"/>
      <c r="N270" s="191"/>
      <c r="P270" s="201"/>
      <c r="Q270" s="202"/>
      <c r="R270" s="191"/>
      <c r="S270" s="191"/>
      <c r="V270" s="201"/>
      <c r="W270" s="202"/>
      <c r="X270" s="191"/>
      <c r="Y270" s="191"/>
    </row>
    <row r="271" spans="1:25" x14ac:dyDescent="0.2">
      <c r="A271" s="31">
        <v>265</v>
      </c>
      <c r="B271" s="199">
        <f t="shared" si="27"/>
        <v>0</v>
      </c>
      <c r="C271" s="199">
        <f t="shared" si="24"/>
        <v>0</v>
      </c>
      <c r="D271" s="200">
        <f t="shared" si="25"/>
        <v>0</v>
      </c>
      <c r="E271" s="196" t="e">
        <f t="shared" si="26"/>
        <v>#DIV/0!</v>
      </c>
      <c r="F271" s="194"/>
      <c r="G271" s="148"/>
      <c r="I271" s="31"/>
      <c r="J271" s="208"/>
      <c r="K271" s="208"/>
      <c r="L271" s="209"/>
      <c r="M271" s="210"/>
      <c r="N271" s="191"/>
      <c r="P271" s="201"/>
      <c r="Q271" s="202"/>
      <c r="R271" s="191"/>
      <c r="S271" s="191"/>
      <c r="V271" s="201"/>
      <c r="W271" s="202"/>
      <c r="X271" s="191"/>
      <c r="Y271" s="191"/>
    </row>
    <row r="272" spans="1:25" x14ac:dyDescent="0.2">
      <c r="A272" s="31">
        <v>266</v>
      </c>
      <c r="B272" s="199">
        <f t="shared" si="27"/>
        <v>0</v>
      </c>
      <c r="C272" s="199">
        <f t="shared" si="24"/>
        <v>0</v>
      </c>
      <c r="D272" s="200">
        <f t="shared" si="25"/>
        <v>0</v>
      </c>
      <c r="E272" s="196" t="e">
        <f t="shared" si="26"/>
        <v>#DIV/0!</v>
      </c>
      <c r="F272" s="194"/>
      <c r="G272" s="148"/>
      <c r="I272" s="31"/>
      <c r="J272" s="208"/>
      <c r="K272" s="208"/>
      <c r="L272" s="209"/>
      <c r="M272" s="210"/>
      <c r="N272" s="191"/>
      <c r="P272" s="201"/>
      <c r="Q272" s="202"/>
      <c r="R272" s="191"/>
      <c r="S272" s="191"/>
      <c r="V272" s="201"/>
      <c r="W272" s="202"/>
      <c r="X272" s="191"/>
      <c r="Y272" s="191"/>
    </row>
    <row r="273" spans="1:25" x14ac:dyDescent="0.2">
      <c r="A273" s="31">
        <v>267</v>
      </c>
      <c r="B273" s="199">
        <f t="shared" si="27"/>
        <v>0</v>
      </c>
      <c r="C273" s="199">
        <f t="shared" si="24"/>
        <v>0</v>
      </c>
      <c r="D273" s="200">
        <f t="shared" si="25"/>
        <v>0</v>
      </c>
      <c r="E273" s="196" t="e">
        <f t="shared" si="26"/>
        <v>#DIV/0!</v>
      </c>
      <c r="F273" s="194"/>
      <c r="G273" s="148"/>
      <c r="I273" s="31"/>
      <c r="J273" s="208"/>
      <c r="K273" s="208"/>
      <c r="L273" s="209"/>
      <c r="M273" s="210"/>
      <c r="N273" s="191"/>
      <c r="P273" s="201"/>
      <c r="Q273" s="202"/>
      <c r="R273" s="191"/>
      <c r="S273" s="191"/>
      <c r="V273" s="201"/>
      <c r="W273" s="202"/>
      <c r="X273" s="191"/>
      <c r="Y273" s="191"/>
    </row>
    <row r="274" spans="1:25" x14ac:dyDescent="0.2">
      <c r="A274" s="31">
        <v>268</v>
      </c>
      <c r="B274" s="199">
        <f t="shared" si="27"/>
        <v>0</v>
      </c>
      <c r="C274" s="199">
        <f t="shared" si="24"/>
        <v>0</v>
      </c>
      <c r="D274" s="200">
        <f t="shared" si="25"/>
        <v>0</v>
      </c>
      <c r="E274" s="196" t="e">
        <f t="shared" si="26"/>
        <v>#DIV/0!</v>
      </c>
      <c r="F274" s="194"/>
      <c r="G274" s="148"/>
      <c r="I274" s="31"/>
      <c r="J274" s="208"/>
      <c r="K274" s="208"/>
      <c r="L274" s="209"/>
      <c r="M274" s="210"/>
      <c r="N274" s="191"/>
      <c r="P274" s="201"/>
      <c r="Q274" s="202"/>
      <c r="R274" s="191"/>
      <c r="S274" s="191"/>
      <c r="V274" s="201"/>
      <c r="W274" s="202"/>
      <c r="X274" s="191"/>
      <c r="Y274" s="191"/>
    </row>
    <row r="275" spans="1:25" x14ac:dyDescent="0.2">
      <c r="A275" s="31">
        <v>269</v>
      </c>
      <c r="B275" s="199">
        <f t="shared" si="27"/>
        <v>0</v>
      </c>
      <c r="C275" s="199">
        <f t="shared" si="24"/>
        <v>0</v>
      </c>
      <c r="D275" s="200">
        <f t="shared" si="25"/>
        <v>0</v>
      </c>
      <c r="E275" s="196" t="e">
        <f t="shared" si="26"/>
        <v>#DIV/0!</v>
      </c>
      <c r="F275" s="194"/>
      <c r="G275" s="148"/>
      <c r="I275" s="31"/>
      <c r="J275" s="208"/>
      <c r="K275" s="208"/>
      <c r="L275" s="209"/>
      <c r="M275" s="210"/>
      <c r="N275" s="191"/>
      <c r="P275" s="201"/>
      <c r="Q275" s="202"/>
      <c r="R275" s="191"/>
      <c r="S275" s="191"/>
      <c r="V275" s="201"/>
      <c r="W275" s="202"/>
      <c r="X275" s="191"/>
      <c r="Y275" s="191"/>
    </row>
    <row r="276" spans="1:25" x14ac:dyDescent="0.2">
      <c r="A276" s="31">
        <v>270</v>
      </c>
      <c r="B276" s="199">
        <f t="shared" si="27"/>
        <v>0</v>
      </c>
      <c r="C276" s="199">
        <f t="shared" si="24"/>
        <v>0</v>
      </c>
      <c r="D276" s="200">
        <f t="shared" si="25"/>
        <v>0</v>
      </c>
      <c r="E276" s="196" t="e">
        <f t="shared" si="26"/>
        <v>#DIV/0!</v>
      </c>
      <c r="F276" s="194"/>
      <c r="G276" s="148"/>
      <c r="I276" s="31"/>
      <c r="J276" s="208"/>
      <c r="K276" s="208"/>
      <c r="L276" s="209"/>
      <c r="M276" s="210"/>
      <c r="N276" s="191"/>
      <c r="P276" s="201"/>
      <c r="Q276" s="202"/>
      <c r="R276" s="191"/>
      <c r="S276" s="191"/>
      <c r="V276" s="201"/>
      <c r="W276" s="202"/>
      <c r="X276" s="191"/>
      <c r="Y276" s="191"/>
    </row>
    <row r="277" spans="1:25" x14ac:dyDescent="0.2">
      <c r="A277" s="31">
        <v>271</v>
      </c>
      <c r="B277" s="199">
        <f t="shared" si="27"/>
        <v>0</v>
      </c>
      <c r="C277" s="199">
        <f t="shared" si="24"/>
        <v>0</v>
      </c>
      <c r="D277" s="200">
        <f t="shared" si="25"/>
        <v>0</v>
      </c>
      <c r="E277" s="196" t="e">
        <f t="shared" si="26"/>
        <v>#DIV/0!</v>
      </c>
      <c r="F277" s="194"/>
      <c r="G277" s="148"/>
      <c r="I277" s="31"/>
      <c r="J277" s="208"/>
      <c r="K277" s="208"/>
      <c r="L277" s="209"/>
      <c r="M277" s="210"/>
      <c r="N277" s="191"/>
      <c r="P277" s="201"/>
      <c r="Q277" s="202"/>
      <c r="R277" s="191"/>
      <c r="S277" s="191"/>
      <c r="V277" s="201"/>
      <c r="W277" s="202"/>
      <c r="X277" s="191"/>
      <c r="Y277" s="191"/>
    </row>
    <row r="278" spans="1:25" x14ac:dyDescent="0.2">
      <c r="A278" s="31">
        <v>272</v>
      </c>
      <c r="B278" s="199">
        <f t="shared" si="27"/>
        <v>0</v>
      </c>
      <c r="C278" s="199">
        <f t="shared" si="24"/>
        <v>0</v>
      </c>
      <c r="D278" s="200">
        <f t="shared" si="25"/>
        <v>0</v>
      </c>
      <c r="E278" s="196" t="e">
        <f t="shared" si="26"/>
        <v>#DIV/0!</v>
      </c>
      <c r="F278" s="194"/>
      <c r="G278" s="148"/>
      <c r="I278" s="31"/>
      <c r="J278" s="208"/>
      <c r="K278" s="208"/>
      <c r="L278" s="209"/>
      <c r="M278" s="210"/>
      <c r="N278" s="191"/>
      <c r="P278" s="201"/>
      <c r="Q278" s="202"/>
      <c r="R278" s="191"/>
      <c r="S278" s="191"/>
      <c r="V278" s="201"/>
      <c r="W278" s="202"/>
      <c r="X278" s="191"/>
      <c r="Y278" s="191"/>
    </row>
    <row r="279" spans="1:25" x14ac:dyDescent="0.2">
      <c r="A279" s="31">
        <v>273</v>
      </c>
      <c r="B279" s="199">
        <f t="shared" si="27"/>
        <v>0</v>
      </c>
      <c r="C279" s="199">
        <f t="shared" si="24"/>
        <v>0</v>
      </c>
      <c r="D279" s="200">
        <f t="shared" si="25"/>
        <v>0</v>
      </c>
      <c r="E279" s="196" t="e">
        <f t="shared" si="26"/>
        <v>#DIV/0!</v>
      </c>
      <c r="F279" s="194"/>
      <c r="G279" s="148"/>
      <c r="I279" s="31"/>
      <c r="J279" s="208"/>
      <c r="K279" s="208"/>
      <c r="L279" s="209"/>
      <c r="M279" s="210"/>
      <c r="N279" s="191"/>
      <c r="P279" s="201"/>
      <c r="Q279" s="202"/>
      <c r="R279" s="191"/>
      <c r="S279" s="191"/>
      <c r="V279" s="201"/>
      <c r="W279" s="202"/>
      <c r="X279" s="191"/>
      <c r="Y279" s="191"/>
    </row>
    <row r="280" spans="1:25" x14ac:dyDescent="0.2">
      <c r="A280" s="31">
        <v>274</v>
      </c>
      <c r="B280" s="199">
        <f t="shared" si="27"/>
        <v>0</v>
      </c>
      <c r="C280" s="199">
        <f t="shared" si="24"/>
        <v>0</v>
      </c>
      <c r="D280" s="200">
        <f t="shared" si="25"/>
        <v>0</v>
      </c>
      <c r="E280" s="196" t="e">
        <f t="shared" si="26"/>
        <v>#DIV/0!</v>
      </c>
      <c r="F280" s="194"/>
      <c r="G280" s="148"/>
      <c r="I280" s="31"/>
      <c r="J280" s="208"/>
      <c r="K280" s="208"/>
      <c r="L280" s="209"/>
      <c r="M280" s="210"/>
      <c r="N280" s="191"/>
      <c r="P280" s="201"/>
      <c r="Q280" s="202"/>
      <c r="R280" s="191"/>
      <c r="S280" s="191"/>
      <c r="V280" s="201"/>
      <c r="W280" s="202"/>
      <c r="X280" s="191"/>
      <c r="Y280" s="191"/>
    </row>
    <row r="281" spans="1:25" x14ac:dyDescent="0.2">
      <c r="A281" s="31">
        <v>275</v>
      </c>
      <c r="B281" s="199">
        <f t="shared" si="27"/>
        <v>0</v>
      </c>
      <c r="C281" s="199">
        <f t="shared" si="24"/>
        <v>0</v>
      </c>
      <c r="D281" s="200">
        <f t="shared" si="25"/>
        <v>0</v>
      </c>
      <c r="E281" s="196" t="e">
        <f t="shared" si="26"/>
        <v>#DIV/0!</v>
      </c>
      <c r="F281" s="194"/>
      <c r="G281" s="148"/>
      <c r="I281" s="31"/>
      <c r="J281" s="208"/>
      <c r="K281" s="208"/>
      <c r="L281" s="209"/>
      <c r="M281" s="210"/>
      <c r="N281" s="191"/>
      <c r="P281" s="201"/>
      <c r="Q281" s="202"/>
      <c r="R281" s="191"/>
      <c r="S281" s="191"/>
      <c r="V281" s="201"/>
      <c r="W281" s="202"/>
      <c r="X281" s="191"/>
      <c r="Y281" s="191"/>
    </row>
    <row r="282" spans="1:25" x14ac:dyDescent="0.2">
      <c r="A282" s="31">
        <v>276</v>
      </c>
      <c r="B282" s="199">
        <f t="shared" si="27"/>
        <v>0</v>
      </c>
      <c r="C282" s="199">
        <f t="shared" si="24"/>
        <v>0</v>
      </c>
      <c r="D282" s="200">
        <f t="shared" si="25"/>
        <v>0</v>
      </c>
      <c r="E282" s="196" t="e">
        <f t="shared" si="26"/>
        <v>#DIV/0!</v>
      </c>
      <c r="F282" s="194"/>
      <c r="G282" s="148"/>
      <c r="I282" s="31"/>
      <c r="J282" s="208"/>
      <c r="K282" s="208"/>
      <c r="L282" s="209"/>
      <c r="M282" s="210"/>
      <c r="N282" s="191"/>
      <c r="P282" s="201"/>
      <c r="Q282" s="202"/>
      <c r="R282" s="191"/>
      <c r="S282" s="191"/>
      <c r="V282" s="201"/>
      <c r="W282" s="202"/>
      <c r="X282" s="191"/>
      <c r="Y282" s="191"/>
    </row>
    <row r="283" spans="1:25" x14ac:dyDescent="0.2">
      <c r="A283" s="31">
        <v>277</v>
      </c>
      <c r="B283" s="199">
        <f t="shared" si="27"/>
        <v>0</v>
      </c>
      <c r="C283" s="199">
        <f t="shared" si="24"/>
        <v>0</v>
      </c>
      <c r="D283" s="200">
        <f t="shared" si="25"/>
        <v>0</v>
      </c>
      <c r="E283" s="196" t="e">
        <f t="shared" si="26"/>
        <v>#DIV/0!</v>
      </c>
      <c r="F283" s="194"/>
      <c r="G283" s="148"/>
      <c r="I283" s="31"/>
      <c r="J283" s="208"/>
      <c r="K283" s="208"/>
      <c r="L283" s="209"/>
      <c r="M283" s="210"/>
      <c r="N283" s="191"/>
      <c r="P283" s="201"/>
      <c r="Q283" s="202"/>
      <c r="R283" s="191"/>
      <c r="S283" s="191"/>
      <c r="V283" s="201"/>
      <c r="W283" s="202"/>
      <c r="X283" s="191"/>
      <c r="Y283" s="191"/>
    </row>
    <row r="284" spans="1:25" x14ac:dyDescent="0.2">
      <c r="A284" s="31">
        <v>278</v>
      </c>
      <c r="B284" s="199">
        <f t="shared" si="27"/>
        <v>0</v>
      </c>
      <c r="C284" s="199">
        <f t="shared" si="24"/>
        <v>0</v>
      </c>
      <c r="D284" s="200">
        <f t="shared" si="25"/>
        <v>0</v>
      </c>
      <c r="E284" s="196" t="e">
        <f t="shared" si="26"/>
        <v>#DIV/0!</v>
      </c>
      <c r="F284" s="194"/>
      <c r="G284" s="148"/>
      <c r="I284" s="31"/>
      <c r="J284" s="208"/>
      <c r="K284" s="208"/>
      <c r="L284" s="209"/>
      <c r="M284" s="210"/>
      <c r="N284" s="191"/>
      <c r="P284" s="201"/>
      <c r="Q284" s="202"/>
      <c r="R284" s="191"/>
      <c r="S284" s="191"/>
      <c r="V284" s="201"/>
      <c r="W284" s="202"/>
      <c r="X284" s="191"/>
      <c r="Y284" s="191"/>
    </row>
    <row r="285" spans="1:25" x14ac:dyDescent="0.2">
      <c r="A285" s="31">
        <v>279</v>
      </c>
      <c r="B285" s="199">
        <f t="shared" si="27"/>
        <v>0</v>
      </c>
      <c r="C285" s="199">
        <f t="shared" si="24"/>
        <v>0</v>
      </c>
      <c r="D285" s="200">
        <f t="shared" si="25"/>
        <v>0</v>
      </c>
      <c r="E285" s="196" t="e">
        <f t="shared" si="26"/>
        <v>#DIV/0!</v>
      </c>
      <c r="F285" s="194"/>
      <c r="G285" s="148"/>
      <c r="I285" s="31"/>
      <c r="J285" s="208"/>
      <c r="K285" s="208"/>
      <c r="L285" s="209"/>
      <c r="M285" s="210"/>
      <c r="N285" s="191"/>
      <c r="P285" s="201"/>
      <c r="Q285" s="202"/>
      <c r="R285" s="191"/>
      <c r="S285" s="191"/>
      <c r="V285" s="201"/>
      <c r="W285" s="202"/>
      <c r="X285" s="191"/>
      <c r="Y285" s="191"/>
    </row>
    <row r="286" spans="1:25" x14ac:dyDescent="0.2">
      <c r="A286" s="31">
        <v>280</v>
      </c>
      <c r="B286" s="199">
        <f t="shared" si="27"/>
        <v>0</v>
      </c>
      <c r="C286" s="199">
        <f t="shared" si="24"/>
        <v>0</v>
      </c>
      <c r="D286" s="200">
        <f t="shared" si="25"/>
        <v>0</v>
      </c>
      <c r="E286" s="196" t="e">
        <f t="shared" si="26"/>
        <v>#DIV/0!</v>
      </c>
      <c r="F286" s="194"/>
      <c r="G286" s="148"/>
      <c r="I286" s="31"/>
      <c r="J286" s="208"/>
      <c r="K286" s="208"/>
      <c r="L286" s="209"/>
      <c r="M286" s="210"/>
      <c r="N286" s="191"/>
      <c r="P286" s="201"/>
      <c r="Q286" s="202"/>
      <c r="R286" s="191"/>
      <c r="S286" s="191"/>
      <c r="V286" s="201"/>
      <c r="W286" s="202"/>
      <c r="X286" s="191"/>
      <c r="Y286" s="191"/>
    </row>
    <row r="287" spans="1:25" x14ac:dyDescent="0.2">
      <c r="A287" s="31">
        <v>281</v>
      </c>
      <c r="B287" s="199">
        <f t="shared" si="27"/>
        <v>0</v>
      </c>
      <c r="C287" s="199">
        <f t="shared" si="24"/>
        <v>0</v>
      </c>
      <c r="D287" s="200">
        <f t="shared" si="25"/>
        <v>0</v>
      </c>
      <c r="E287" s="196" t="e">
        <f t="shared" si="26"/>
        <v>#DIV/0!</v>
      </c>
      <c r="F287" s="194"/>
      <c r="G287" s="148"/>
      <c r="I287" s="31"/>
      <c r="J287" s="208"/>
      <c r="K287" s="208"/>
      <c r="L287" s="209"/>
      <c r="M287" s="210"/>
      <c r="N287" s="191"/>
      <c r="P287" s="201"/>
      <c r="Q287" s="202"/>
      <c r="R287" s="191"/>
      <c r="S287" s="191"/>
      <c r="V287" s="201"/>
      <c r="W287" s="202"/>
      <c r="X287" s="191"/>
      <c r="Y287" s="191"/>
    </row>
    <row r="288" spans="1:25" x14ac:dyDescent="0.2">
      <c r="A288" s="31">
        <v>282</v>
      </c>
      <c r="B288" s="199">
        <f t="shared" si="27"/>
        <v>0</v>
      </c>
      <c r="C288" s="199">
        <f t="shared" si="24"/>
        <v>0</v>
      </c>
      <c r="D288" s="200">
        <f t="shared" si="25"/>
        <v>0</v>
      </c>
      <c r="E288" s="196" t="e">
        <f t="shared" si="26"/>
        <v>#DIV/0!</v>
      </c>
      <c r="F288" s="194"/>
      <c r="G288" s="148"/>
      <c r="I288" s="31"/>
      <c r="J288" s="208"/>
      <c r="K288" s="208"/>
      <c r="L288" s="209"/>
      <c r="M288" s="210"/>
      <c r="N288" s="191"/>
      <c r="P288" s="201"/>
      <c r="Q288" s="202"/>
      <c r="R288" s="191"/>
      <c r="S288" s="191"/>
      <c r="V288" s="201"/>
      <c r="W288" s="202"/>
      <c r="X288" s="191"/>
      <c r="Y288" s="191"/>
    </row>
    <row r="289" spans="1:25" x14ac:dyDescent="0.2">
      <c r="A289" s="31">
        <v>283</v>
      </c>
      <c r="B289" s="199">
        <f t="shared" si="27"/>
        <v>0</v>
      </c>
      <c r="C289" s="199">
        <f t="shared" si="24"/>
        <v>0</v>
      </c>
      <c r="D289" s="200">
        <f t="shared" si="25"/>
        <v>0</v>
      </c>
      <c r="E289" s="196" t="e">
        <f t="shared" si="26"/>
        <v>#DIV/0!</v>
      </c>
      <c r="F289" s="194"/>
      <c r="G289" s="148"/>
      <c r="I289" s="31"/>
      <c r="J289" s="208"/>
      <c r="K289" s="208"/>
      <c r="L289" s="209"/>
      <c r="M289" s="210"/>
      <c r="N289" s="191"/>
      <c r="P289" s="201"/>
      <c r="Q289" s="202"/>
      <c r="R289" s="191"/>
      <c r="S289" s="191"/>
      <c r="V289" s="201"/>
      <c r="W289" s="202"/>
      <c r="X289" s="191"/>
      <c r="Y289" s="191"/>
    </row>
    <row r="290" spans="1:25" x14ac:dyDescent="0.2">
      <c r="A290" s="31">
        <v>284</v>
      </c>
      <c r="B290" s="199">
        <f t="shared" si="27"/>
        <v>0</v>
      </c>
      <c r="C290" s="199">
        <f t="shared" si="24"/>
        <v>0</v>
      </c>
      <c r="D290" s="200">
        <f t="shared" si="25"/>
        <v>0</v>
      </c>
      <c r="E290" s="196" t="e">
        <f t="shared" si="26"/>
        <v>#DIV/0!</v>
      </c>
      <c r="F290" s="194"/>
      <c r="G290" s="148"/>
      <c r="I290" s="31"/>
      <c r="J290" s="208"/>
      <c r="K290" s="208"/>
      <c r="L290" s="209"/>
      <c r="M290" s="210"/>
      <c r="N290" s="191"/>
      <c r="P290" s="201"/>
      <c r="Q290" s="202"/>
      <c r="R290" s="191"/>
      <c r="S290" s="191"/>
      <c r="V290" s="201"/>
      <c r="W290" s="202"/>
      <c r="X290" s="191"/>
      <c r="Y290" s="191"/>
    </row>
    <row r="291" spans="1:25" x14ac:dyDescent="0.2">
      <c r="A291" s="31">
        <v>285</v>
      </c>
      <c r="B291" s="199">
        <f t="shared" si="27"/>
        <v>0</v>
      </c>
      <c r="C291" s="199">
        <f t="shared" si="24"/>
        <v>0</v>
      </c>
      <c r="D291" s="200">
        <f t="shared" si="25"/>
        <v>0</v>
      </c>
      <c r="E291" s="196" t="e">
        <f t="shared" si="26"/>
        <v>#DIV/0!</v>
      </c>
      <c r="F291" s="194"/>
      <c r="G291" s="148"/>
      <c r="I291" s="31"/>
      <c r="J291" s="208"/>
      <c r="K291" s="208"/>
      <c r="L291" s="209"/>
      <c r="M291" s="210"/>
      <c r="N291" s="191"/>
      <c r="P291" s="201"/>
      <c r="Q291" s="202"/>
      <c r="R291" s="191"/>
      <c r="S291" s="191"/>
      <c r="V291" s="201"/>
      <c r="W291" s="202"/>
      <c r="X291" s="191"/>
      <c r="Y291" s="191"/>
    </row>
    <row r="292" spans="1:25" x14ac:dyDescent="0.2">
      <c r="A292" s="31">
        <v>286</v>
      </c>
      <c r="B292" s="199">
        <f t="shared" si="27"/>
        <v>0</v>
      </c>
      <c r="C292" s="199">
        <f t="shared" si="24"/>
        <v>0</v>
      </c>
      <c r="D292" s="200">
        <f t="shared" si="25"/>
        <v>0</v>
      </c>
      <c r="E292" s="196" t="e">
        <f t="shared" si="26"/>
        <v>#DIV/0!</v>
      </c>
      <c r="F292" s="194"/>
      <c r="G292" s="148"/>
      <c r="I292" s="31"/>
      <c r="J292" s="208"/>
      <c r="K292" s="208"/>
      <c r="L292" s="209"/>
      <c r="M292" s="210"/>
      <c r="N292" s="191"/>
      <c r="P292" s="201"/>
      <c r="Q292" s="202"/>
      <c r="R292" s="191"/>
      <c r="S292" s="191"/>
      <c r="V292" s="201"/>
      <c r="W292" s="202"/>
      <c r="X292" s="191"/>
      <c r="Y292" s="191"/>
    </row>
    <row r="293" spans="1:25" x14ac:dyDescent="0.2">
      <c r="A293" s="31">
        <v>287</v>
      </c>
      <c r="B293" s="199">
        <f t="shared" si="27"/>
        <v>0</v>
      </c>
      <c r="C293" s="199">
        <f t="shared" si="24"/>
        <v>0</v>
      </c>
      <c r="D293" s="200">
        <f t="shared" si="25"/>
        <v>0</v>
      </c>
      <c r="E293" s="196" t="e">
        <f t="shared" si="26"/>
        <v>#DIV/0!</v>
      </c>
      <c r="F293" s="194"/>
      <c r="G293" s="148"/>
      <c r="I293" s="31"/>
      <c r="J293" s="208"/>
      <c r="K293" s="208"/>
      <c r="L293" s="209"/>
      <c r="M293" s="210"/>
      <c r="N293" s="191"/>
      <c r="P293" s="201"/>
      <c r="Q293" s="202"/>
      <c r="R293" s="191"/>
      <c r="S293" s="191"/>
      <c r="V293" s="201"/>
      <c r="W293" s="202"/>
      <c r="X293" s="191"/>
      <c r="Y293" s="191"/>
    </row>
    <row r="294" spans="1:25" x14ac:dyDescent="0.2">
      <c r="A294" s="31">
        <v>288</v>
      </c>
      <c r="B294" s="199">
        <f t="shared" si="27"/>
        <v>0</v>
      </c>
      <c r="C294" s="199">
        <f t="shared" si="24"/>
        <v>0</v>
      </c>
      <c r="D294" s="200">
        <f t="shared" si="25"/>
        <v>0</v>
      </c>
      <c r="E294" s="196" t="e">
        <f t="shared" si="26"/>
        <v>#DIV/0!</v>
      </c>
      <c r="F294" s="194"/>
      <c r="G294" s="148"/>
      <c r="I294" s="31"/>
      <c r="J294" s="208"/>
      <c r="K294" s="208"/>
      <c r="L294" s="209"/>
      <c r="M294" s="210"/>
      <c r="N294" s="191"/>
      <c r="P294" s="201"/>
      <c r="Q294" s="202"/>
      <c r="R294" s="191"/>
      <c r="S294" s="191"/>
      <c r="V294" s="201"/>
      <c r="W294" s="202"/>
      <c r="X294" s="191"/>
      <c r="Y294" s="191"/>
    </row>
    <row r="295" spans="1:25" x14ac:dyDescent="0.2">
      <c r="A295" s="31">
        <v>289</v>
      </c>
      <c r="B295" s="199">
        <f t="shared" si="27"/>
        <v>0</v>
      </c>
      <c r="C295" s="199">
        <f t="shared" si="24"/>
        <v>0</v>
      </c>
      <c r="D295" s="200">
        <f t="shared" si="25"/>
        <v>0</v>
      </c>
      <c r="E295" s="196" t="e">
        <f t="shared" si="26"/>
        <v>#DIV/0!</v>
      </c>
      <c r="F295" s="194"/>
      <c r="G295" s="148"/>
      <c r="I295" s="31"/>
      <c r="J295" s="208"/>
      <c r="K295" s="208"/>
      <c r="L295" s="209"/>
      <c r="M295" s="210"/>
      <c r="N295" s="191"/>
      <c r="P295" s="201"/>
      <c r="Q295" s="202"/>
      <c r="R295" s="191"/>
      <c r="S295" s="191"/>
      <c r="V295" s="201"/>
      <c r="W295" s="202"/>
      <c r="X295" s="191"/>
      <c r="Y295" s="191"/>
    </row>
    <row r="296" spans="1:25" x14ac:dyDescent="0.2">
      <c r="A296" s="31">
        <v>290</v>
      </c>
      <c r="B296" s="199">
        <f t="shared" si="27"/>
        <v>0</v>
      </c>
      <c r="C296" s="199">
        <f t="shared" si="24"/>
        <v>0</v>
      </c>
      <c r="D296" s="200">
        <f t="shared" si="25"/>
        <v>0</v>
      </c>
      <c r="E296" s="196" t="e">
        <f t="shared" si="26"/>
        <v>#DIV/0!</v>
      </c>
      <c r="F296" s="194"/>
      <c r="G296" s="148"/>
      <c r="I296" s="31"/>
      <c r="J296" s="208"/>
      <c r="K296" s="208"/>
      <c r="L296" s="209"/>
      <c r="M296" s="210"/>
      <c r="N296" s="191"/>
      <c r="P296" s="201"/>
      <c r="Q296" s="202"/>
      <c r="R296" s="191"/>
      <c r="S296" s="191"/>
      <c r="V296" s="201"/>
      <c r="W296" s="202"/>
      <c r="X296" s="191"/>
      <c r="Y296" s="191"/>
    </row>
    <row r="297" spans="1:25" x14ac:dyDescent="0.2">
      <c r="A297" s="31">
        <v>291</v>
      </c>
      <c r="B297" s="199">
        <f t="shared" si="27"/>
        <v>0</v>
      </c>
      <c r="C297" s="199">
        <f t="shared" si="24"/>
        <v>0</v>
      </c>
      <c r="D297" s="200">
        <f t="shared" si="25"/>
        <v>0</v>
      </c>
      <c r="E297" s="196" t="e">
        <f t="shared" si="26"/>
        <v>#DIV/0!</v>
      </c>
      <c r="F297" s="194"/>
      <c r="G297" s="148"/>
      <c r="I297" s="31"/>
      <c r="J297" s="208"/>
      <c r="K297" s="208"/>
      <c r="L297" s="209"/>
      <c r="M297" s="210"/>
      <c r="N297" s="191"/>
      <c r="P297" s="201"/>
      <c r="Q297" s="202"/>
      <c r="R297" s="191"/>
      <c r="S297" s="191"/>
      <c r="V297" s="201"/>
      <c r="W297" s="202"/>
      <c r="X297" s="191"/>
      <c r="Y297" s="191"/>
    </row>
    <row r="298" spans="1:25" x14ac:dyDescent="0.2">
      <c r="A298" s="31">
        <v>292</v>
      </c>
      <c r="B298" s="199">
        <f t="shared" si="27"/>
        <v>0</v>
      </c>
      <c r="C298" s="199">
        <f t="shared" si="24"/>
        <v>0</v>
      </c>
      <c r="D298" s="200">
        <f t="shared" si="25"/>
        <v>0</v>
      </c>
      <c r="E298" s="196" t="e">
        <f t="shared" si="26"/>
        <v>#DIV/0!</v>
      </c>
      <c r="F298" s="194"/>
      <c r="G298" s="148"/>
      <c r="I298" s="31"/>
      <c r="J298" s="208"/>
      <c r="K298" s="208"/>
      <c r="L298" s="209"/>
      <c r="M298" s="210"/>
      <c r="N298" s="191"/>
      <c r="P298" s="201"/>
      <c r="Q298" s="202"/>
      <c r="R298" s="191"/>
      <c r="S298" s="191"/>
      <c r="V298" s="201"/>
      <c r="W298" s="202"/>
      <c r="X298" s="191"/>
      <c r="Y298" s="191"/>
    </row>
    <row r="299" spans="1:25" x14ac:dyDescent="0.2">
      <c r="A299" s="31">
        <v>293</v>
      </c>
      <c r="B299" s="199">
        <f t="shared" si="27"/>
        <v>0</v>
      </c>
      <c r="C299" s="199">
        <f t="shared" si="24"/>
        <v>0</v>
      </c>
      <c r="D299" s="200">
        <f t="shared" si="25"/>
        <v>0</v>
      </c>
      <c r="E299" s="196" t="e">
        <f t="shared" si="26"/>
        <v>#DIV/0!</v>
      </c>
      <c r="F299" s="194"/>
      <c r="G299" s="148"/>
      <c r="I299" s="31"/>
      <c r="J299" s="208"/>
      <c r="K299" s="208"/>
      <c r="L299" s="209"/>
      <c r="M299" s="210"/>
      <c r="N299" s="191"/>
      <c r="P299" s="201"/>
      <c r="Q299" s="202"/>
      <c r="R299" s="191"/>
      <c r="S299" s="191"/>
      <c r="V299" s="201"/>
      <c r="W299" s="202"/>
      <c r="X299" s="191"/>
      <c r="Y299" s="191"/>
    </row>
    <row r="300" spans="1:25" x14ac:dyDescent="0.2">
      <c r="A300" s="31">
        <v>294</v>
      </c>
      <c r="B300" s="199">
        <f t="shared" si="27"/>
        <v>0</v>
      </c>
      <c r="C300" s="199">
        <f t="shared" si="24"/>
        <v>0</v>
      </c>
      <c r="D300" s="200">
        <f t="shared" si="25"/>
        <v>0</v>
      </c>
      <c r="E300" s="196" t="e">
        <f t="shared" si="26"/>
        <v>#DIV/0!</v>
      </c>
      <c r="F300" s="194"/>
      <c r="G300" s="148"/>
      <c r="I300" s="31"/>
      <c r="J300" s="208"/>
      <c r="K300" s="208"/>
      <c r="L300" s="209"/>
      <c r="M300" s="210"/>
      <c r="N300" s="191"/>
      <c r="P300" s="201"/>
      <c r="Q300" s="202"/>
      <c r="R300" s="191"/>
      <c r="S300" s="191"/>
      <c r="V300" s="201"/>
      <c r="W300" s="202"/>
      <c r="X300" s="191"/>
      <c r="Y300" s="191"/>
    </row>
    <row r="301" spans="1:25" x14ac:dyDescent="0.2">
      <c r="A301" s="31">
        <v>295</v>
      </c>
      <c r="B301" s="199">
        <f t="shared" si="27"/>
        <v>0</v>
      </c>
      <c r="C301" s="199">
        <f t="shared" si="24"/>
        <v>0</v>
      </c>
      <c r="D301" s="200">
        <f t="shared" si="25"/>
        <v>0</v>
      </c>
      <c r="E301" s="196" t="e">
        <f t="shared" si="26"/>
        <v>#DIV/0!</v>
      </c>
      <c r="F301" s="194"/>
      <c r="G301" s="148"/>
      <c r="I301" s="31"/>
      <c r="J301" s="208"/>
      <c r="K301" s="208"/>
      <c r="L301" s="209"/>
      <c r="M301" s="210"/>
      <c r="N301" s="191"/>
      <c r="P301" s="201"/>
      <c r="Q301" s="202"/>
      <c r="R301" s="191"/>
      <c r="S301" s="191"/>
      <c r="V301" s="201"/>
      <c r="W301" s="202"/>
      <c r="X301" s="191"/>
      <c r="Y301" s="191"/>
    </row>
    <row r="302" spans="1:25" x14ac:dyDescent="0.2">
      <c r="A302" s="31">
        <v>296</v>
      </c>
      <c r="B302" s="199">
        <f t="shared" si="27"/>
        <v>0</v>
      </c>
      <c r="C302" s="199">
        <f t="shared" si="24"/>
        <v>0</v>
      </c>
      <c r="D302" s="200">
        <f t="shared" si="25"/>
        <v>0</v>
      </c>
      <c r="E302" s="196" t="e">
        <f t="shared" si="26"/>
        <v>#DIV/0!</v>
      </c>
      <c r="F302" s="194"/>
      <c r="G302" s="148"/>
      <c r="I302" s="31"/>
      <c r="J302" s="208"/>
      <c r="K302" s="208"/>
      <c r="L302" s="209"/>
      <c r="M302" s="210"/>
      <c r="N302" s="191"/>
      <c r="P302" s="201"/>
      <c r="Q302" s="202"/>
      <c r="R302" s="191"/>
      <c r="S302" s="191"/>
      <c r="V302" s="201"/>
      <c r="W302" s="202"/>
      <c r="X302" s="191"/>
      <c r="Y302" s="191"/>
    </row>
    <row r="303" spans="1:25" x14ac:dyDescent="0.2">
      <c r="A303" s="31">
        <v>297</v>
      </c>
      <c r="B303" s="199">
        <f t="shared" si="27"/>
        <v>0</v>
      </c>
      <c r="C303" s="199">
        <f t="shared" si="24"/>
        <v>0</v>
      </c>
      <c r="D303" s="200">
        <f t="shared" si="25"/>
        <v>0</v>
      </c>
      <c r="E303" s="196" t="e">
        <f t="shared" si="26"/>
        <v>#DIV/0!</v>
      </c>
      <c r="F303" s="194"/>
      <c r="G303" s="148"/>
      <c r="I303" s="31"/>
      <c r="J303" s="208"/>
      <c r="K303" s="208"/>
      <c r="L303" s="209"/>
      <c r="M303" s="210"/>
      <c r="N303" s="191"/>
      <c r="P303" s="201"/>
      <c r="Q303" s="202"/>
      <c r="R303" s="191"/>
      <c r="S303" s="191"/>
      <c r="V303" s="201"/>
      <c r="W303" s="202"/>
      <c r="X303" s="191"/>
      <c r="Y303" s="191"/>
    </row>
    <row r="304" spans="1:25" x14ac:dyDescent="0.2">
      <c r="A304" s="31">
        <v>298</v>
      </c>
      <c r="B304" s="199">
        <f t="shared" si="27"/>
        <v>0</v>
      </c>
      <c r="C304" s="199">
        <f t="shared" si="24"/>
        <v>0</v>
      </c>
      <c r="D304" s="200">
        <f t="shared" si="25"/>
        <v>0</v>
      </c>
      <c r="E304" s="196" t="e">
        <f t="shared" si="26"/>
        <v>#DIV/0!</v>
      </c>
      <c r="F304" s="194"/>
      <c r="G304" s="148"/>
      <c r="I304" s="31"/>
      <c r="J304" s="208"/>
      <c r="K304" s="208"/>
      <c r="L304" s="209"/>
      <c r="M304" s="210"/>
      <c r="N304" s="191"/>
      <c r="P304" s="201"/>
      <c r="Q304" s="202"/>
      <c r="R304" s="191"/>
      <c r="S304" s="191"/>
      <c r="V304" s="201"/>
      <c r="W304" s="202"/>
      <c r="X304" s="191"/>
      <c r="Y304" s="191"/>
    </row>
    <row r="305" spans="1:25" x14ac:dyDescent="0.2">
      <c r="A305" s="31">
        <v>299</v>
      </c>
      <c r="B305" s="199">
        <f t="shared" si="27"/>
        <v>0</v>
      </c>
      <c r="C305" s="199">
        <f t="shared" si="24"/>
        <v>0</v>
      </c>
      <c r="D305" s="200">
        <f t="shared" si="25"/>
        <v>0</v>
      </c>
      <c r="E305" s="196" t="e">
        <f t="shared" si="26"/>
        <v>#DIV/0!</v>
      </c>
      <c r="F305" s="194"/>
      <c r="G305" s="148"/>
      <c r="I305" s="31"/>
      <c r="J305" s="208"/>
      <c r="K305" s="208"/>
      <c r="L305" s="209"/>
      <c r="M305" s="210"/>
      <c r="N305" s="191"/>
      <c r="P305" s="201"/>
      <c r="Q305" s="202"/>
      <c r="R305" s="191"/>
      <c r="S305" s="191"/>
      <c r="V305" s="201"/>
      <c r="W305" s="202"/>
      <c r="X305" s="191"/>
      <c r="Y305" s="191"/>
    </row>
    <row r="306" spans="1:25" x14ac:dyDescent="0.2">
      <c r="A306" s="31">
        <v>300</v>
      </c>
      <c r="B306" s="199">
        <f t="shared" si="27"/>
        <v>0</v>
      </c>
      <c r="C306" s="199">
        <f t="shared" si="24"/>
        <v>0</v>
      </c>
      <c r="D306" s="200">
        <f t="shared" si="25"/>
        <v>0</v>
      </c>
      <c r="E306" s="196" t="e">
        <f t="shared" si="26"/>
        <v>#DIV/0!</v>
      </c>
      <c r="F306" s="194"/>
      <c r="G306" s="148"/>
      <c r="I306" s="31"/>
      <c r="J306" s="208"/>
      <c r="K306" s="208"/>
      <c r="L306" s="209"/>
      <c r="M306" s="210"/>
      <c r="N306" s="191"/>
      <c r="P306" s="201"/>
      <c r="Q306" s="202"/>
      <c r="R306" s="191"/>
      <c r="S306" s="191"/>
      <c r="V306" s="201"/>
      <c r="W306" s="202"/>
      <c r="X306" s="191"/>
      <c r="Y306" s="191"/>
    </row>
    <row r="307" spans="1:25" x14ac:dyDescent="0.2">
      <c r="A307" s="31">
        <v>301</v>
      </c>
      <c r="B307" s="199">
        <f t="shared" si="27"/>
        <v>0</v>
      </c>
      <c r="C307" s="199">
        <f t="shared" si="24"/>
        <v>0</v>
      </c>
      <c r="D307" s="200">
        <f t="shared" si="25"/>
        <v>0</v>
      </c>
      <c r="E307" s="196" t="e">
        <f t="shared" si="26"/>
        <v>#DIV/0!</v>
      </c>
      <c r="F307" s="194"/>
      <c r="G307" s="148"/>
      <c r="I307" s="31"/>
      <c r="J307" s="208"/>
      <c r="K307" s="208"/>
      <c r="L307" s="209"/>
      <c r="M307" s="210"/>
      <c r="N307" s="191"/>
      <c r="P307" s="201"/>
      <c r="Q307" s="202"/>
      <c r="R307" s="191"/>
      <c r="S307" s="191"/>
      <c r="V307" s="201"/>
      <c r="W307" s="202"/>
      <c r="X307" s="191"/>
      <c r="Y307" s="191"/>
    </row>
    <row r="308" spans="1:25" x14ac:dyDescent="0.2">
      <c r="A308" s="31">
        <v>302</v>
      </c>
      <c r="B308" s="199">
        <f t="shared" si="27"/>
        <v>0</v>
      </c>
      <c r="C308" s="199">
        <f t="shared" si="24"/>
        <v>0</v>
      </c>
      <c r="D308" s="200">
        <f t="shared" si="25"/>
        <v>0</v>
      </c>
      <c r="E308" s="196" t="e">
        <f t="shared" si="26"/>
        <v>#DIV/0!</v>
      </c>
      <c r="F308" s="194"/>
      <c r="G308" s="148"/>
      <c r="I308" s="31"/>
      <c r="J308" s="208"/>
      <c r="K308" s="208"/>
      <c r="L308" s="209"/>
      <c r="M308" s="210"/>
      <c r="N308" s="191"/>
      <c r="P308" s="201"/>
      <c r="Q308" s="202"/>
      <c r="R308" s="191"/>
      <c r="S308" s="191"/>
      <c r="V308" s="201"/>
      <c r="W308" s="202"/>
      <c r="X308" s="191"/>
      <c r="Y308" s="191"/>
    </row>
    <row r="309" spans="1:25" x14ac:dyDescent="0.2">
      <c r="A309" s="31">
        <v>303</v>
      </c>
      <c r="B309" s="199">
        <f t="shared" si="27"/>
        <v>0</v>
      </c>
      <c r="C309" s="199">
        <f t="shared" si="24"/>
        <v>0</v>
      </c>
      <c r="D309" s="200">
        <f t="shared" si="25"/>
        <v>0</v>
      </c>
      <c r="E309" s="196" t="e">
        <f t="shared" si="26"/>
        <v>#DIV/0!</v>
      </c>
      <c r="F309" s="194"/>
      <c r="G309" s="148"/>
      <c r="I309" s="31"/>
      <c r="J309" s="208"/>
      <c r="K309" s="208"/>
      <c r="L309" s="209"/>
      <c r="M309" s="210"/>
      <c r="N309" s="191"/>
      <c r="P309" s="201"/>
      <c r="Q309" s="202"/>
      <c r="R309" s="191"/>
      <c r="S309" s="191"/>
      <c r="V309" s="201"/>
      <c r="W309" s="202"/>
      <c r="X309" s="191"/>
      <c r="Y309" s="191"/>
    </row>
    <row r="310" spans="1:25" x14ac:dyDescent="0.2">
      <c r="A310" s="31">
        <v>304</v>
      </c>
      <c r="B310" s="199">
        <f t="shared" si="27"/>
        <v>0</v>
      </c>
      <c r="C310" s="199">
        <f t="shared" si="24"/>
        <v>0</v>
      </c>
      <c r="D310" s="200">
        <f t="shared" si="25"/>
        <v>0</v>
      </c>
      <c r="E310" s="196" t="e">
        <f t="shared" si="26"/>
        <v>#DIV/0!</v>
      </c>
      <c r="F310" s="194"/>
      <c r="G310" s="148"/>
      <c r="I310" s="31"/>
      <c r="J310" s="208"/>
      <c r="K310" s="208"/>
      <c r="L310" s="209"/>
      <c r="M310" s="210"/>
      <c r="N310" s="191"/>
      <c r="P310" s="201"/>
      <c r="Q310" s="202"/>
      <c r="R310" s="191"/>
      <c r="S310" s="191"/>
      <c r="V310" s="201"/>
      <c r="W310" s="202"/>
      <c r="X310" s="191"/>
      <c r="Y310" s="191"/>
    </row>
    <row r="311" spans="1:25" x14ac:dyDescent="0.2">
      <c r="A311" s="31">
        <v>305</v>
      </c>
      <c r="B311" s="199">
        <f t="shared" si="27"/>
        <v>0</v>
      </c>
      <c r="C311" s="199">
        <f t="shared" si="24"/>
        <v>0</v>
      </c>
      <c r="D311" s="200">
        <f t="shared" si="25"/>
        <v>0</v>
      </c>
      <c r="E311" s="196" t="e">
        <f t="shared" si="26"/>
        <v>#DIV/0!</v>
      </c>
      <c r="F311" s="194"/>
      <c r="G311" s="148"/>
      <c r="I311" s="31"/>
      <c r="J311" s="208"/>
      <c r="K311" s="208"/>
      <c r="L311" s="209"/>
      <c r="M311" s="210"/>
      <c r="N311" s="191"/>
      <c r="P311" s="201"/>
      <c r="Q311" s="202"/>
      <c r="R311" s="191"/>
      <c r="S311" s="191"/>
      <c r="V311" s="201"/>
      <c r="W311" s="202"/>
      <c r="X311" s="191"/>
      <c r="Y311" s="191"/>
    </row>
    <row r="312" spans="1:25" x14ac:dyDescent="0.2">
      <c r="A312" s="31">
        <v>306</v>
      </c>
      <c r="B312" s="199">
        <f t="shared" si="27"/>
        <v>0</v>
      </c>
      <c r="C312" s="199">
        <f t="shared" si="24"/>
        <v>0</v>
      </c>
      <c r="D312" s="200">
        <f t="shared" si="25"/>
        <v>0</v>
      </c>
      <c r="E312" s="196" t="e">
        <f t="shared" si="26"/>
        <v>#DIV/0!</v>
      </c>
      <c r="F312" s="194"/>
      <c r="G312" s="148"/>
      <c r="I312" s="31"/>
      <c r="J312" s="208"/>
      <c r="K312" s="208"/>
      <c r="L312" s="209"/>
      <c r="M312" s="210"/>
      <c r="N312" s="191"/>
      <c r="P312" s="201"/>
      <c r="Q312" s="202"/>
      <c r="R312" s="191"/>
      <c r="S312" s="191"/>
      <c r="V312" s="201"/>
      <c r="W312" s="202"/>
      <c r="X312" s="191"/>
      <c r="Y312" s="191"/>
    </row>
    <row r="313" spans="1:25" x14ac:dyDescent="0.2">
      <c r="A313" s="31">
        <v>307</v>
      </c>
      <c r="B313" s="199">
        <f t="shared" si="27"/>
        <v>0</v>
      </c>
      <c r="C313" s="199">
        <f t="shared" si="24"/>
        <v>0</v>
      </c>
      <c r="D313" s="200">
        <f t="shared" si="25"/>
        <v>0</v>
      </c>
      <c r="E313" s="196" t="e">
        <f t="shared" si="26"/>
        <v>#DIV/0!</v>
      </c>
      <c r="F313" s="194"/>
      <c r="G313" s="148"/>
      <c r="I313" s="31"/>
      <c r="J313" s="208"/>
      <c r="K313" s="208"/>
      <c r="L313" s="209"/>
      <c r="M313" s="210"/>
      <c r="N313" s="191"/>
      <c r="P313" s="201"/>
      <c r="Q313" s="202"/>
      <c r="R313" s="191"/>
      <c r="S313" s="191"/>
      <c r="V313" s="201"/>
      <c r="W313" s="202"/>
      <c r="X313" s="191"/>
      <c r="Y313" s="191"/>
    </row>
    <row r="314" spans="1:25" x14ac:dyDescent="0.2">
      <c r="A314" s="31">
        <v>308</v>
      </c>
      <c r="B314" s="199">
        <f t="shared" si="27"/>
        <v>0</v>
      </c>
      <c r="C314" s="199">
        <f t="shared" si="24"/>
        <v>0</v>
      </c>
      <c r="D314" s="200">
        <f t="shared" si="25"/>
        <v>0</v>
      </c>
      <c r="E314" s="196" t="e">
        <f t="shared" si="26"/>
        <v>#DIV/0!</v>
      </c>
      <c r="F314" s="194"/>
      <c r="G314" s="148"/>
      <c r="I314" s="31"/>
      <c r="J314" s="208"/>
      <c r="K314" s="208"/>
      <c r="L314" s="209"/>
      <c r="M314" s="210"/>
      <c r="N314" s="191"/>
      <c r="P314" s="201"/>
      <c r="Q314" s="202"/>
      <c r="R314" s="191"/>
      <c r="S314" s="191"/>
      <c r="V314" s="201"/>
      <c r="W314" s="202"/>
      <c r="X314" s="191"/>
      <c r="Y314" s="191"/>
    </row>
    <row r="315" spans="1:25" x14ac:dyDescent="0.2">
      <c r="A315" s="31">
        <v>309</v>
      </c>
      <c r="B315" s="199">
        <f t="shared" si="27"/>
        <v>0</v>
      </c>
      <c r="C315" s="199">
        <f t="shared" si="24"/>
        <v>0</v>
      </c>
      <c r="D315" s="200">
        <f t="shared" si="25"/>
        <v>0</v>
      </c>
      <c r="E315" s="196" t="e">
        <f t="shared" si="26"/>
        <v>#DIV/0!</v>
      </c>
      <c r="F315" s="194"/>
      <c r="G315" s="148"/>
      <c r="I315" s="31"/>
      <c r="J315" s="208"/>
      <c r="K315" s="208"/>
      <c r="L315" s="209"/>
      <c r="M315" s="210"/>
      <c r="N315" s="191"/>
      <c r="P315" s="201"/>
      <c r="Q315" s="202"/>
      <c r="R315" s="191"/>
      <c r="S315" s="191"/>
      <c r="V315" s="201"/>
      <c r="W315" s="202"/>
      <c r="X315" s="191"/>
      <c r="Y315" s="191"/>
    </row>
    <row r="316" spans="1:25" x14ac:dyDescent="0.2">
      <c r="A316" s="31">
        <v>310</v>
      </c>
      <c r="B316" s="199">
        <f t="shared" si="27"/>
        <v>0</v>
      </c>
      <c r="C316" s="199">
        <f t="shared" si="24"/>
        <v>0</v>
      </c>
      <c r="D316" s="200">
        <f t="shared" si="25"/>
        <v>0</v>
      </c>
      <c r="E316" s="196" t="e">
        <f t="shared" si="26"/>
        <v>#DIV/0!</v>
      </c>
      <c r="F316" s="194"/>
      <c r="G316" s="148"/>
      <c r="I316" s="31"/>
      <c r="J316" s="208"/>
      <c r="K316" s="208"/>
      <c r="L316" s="209"/>
      <c r="M316" s="210"/>
      <c r="N316" s="191"/>
      <c r="P316" s="201"/>
      <c r="Q316" s="202"/>
      <c r="R316" s="191"/>
      <c r="S316" s="191"/>
      <c r="V316" s="201"/>
      <c r="W316" s="202"/>
      <c r="X316" s="191"/>
      <c r="Y316" s="191"/>
    </row>
    <row r="317" spans="1:25" x14ac:dyDescent="0.2">
      <c r="A317" s="31">
        <v>311</v>
      </c>
      <c r="B317" s="199">
        <f t="shared" si="27"/>
        <v>0</v>
      </c>
      <c r="C317" s="199">
        <f t="shared" si="24"/>
        <v>0</v>
      </c>
      <c r="D317" s="200">
        <f t="shared" si="25"/>
        <v>0</v>
      </c>
      <c r="E317" s="196" t="e">
        <f t="shared" si="26"/>
        <v>#DIV/0!</v>
      </c>
      <c r="F317" s="194"/>
      <c r="G317" s="148"/>
      <c r="I317" s="31"/>
      <c r="J317" s="208"/>
      <c r="K317" s="208"/>
      <c r="L317" s="209"/>
      <c r="M317" s="210"/>
      <c r="N317" s="191"/>
      <c r="P317" s="201"/>
      <c r="Q317" s="202"/>
      <c r="R317" s="191"/>
      <c r="S317" s="191"/>
      <c r="V317" s="201"/>
      <c r="W317" s="202"/>
      <c r="X317" s="191"/>
      <c r="Y317" s="191"/>
    </row>
    <row r="318" spans="1:25" x14ac:dyDescent="0.2">
      <c r="A318" s="31">
        <v>312</v>
      </c>
      <c r="B318" s="199">
        <f t="shared" si="27"/>
        <v>0</v>
      </c>
      <c r="C318" s="199">
        <f t="shared" si="24"/>
        <v>0</v>
      </c>
      <c r="D318" s="200">
        <f t="shared" si="25"/>
        <v>0</v>
      </c>
      <c r="E318" s="196" t="e">
        <f t="shared" si="26"/>
        <v>#DIV/0!</v>
      </c>
      <c r="F318" s="194"/>
      <c r="G318" s="148"/>
      <c r="I318" s="31"/>
      <c r="J318" s="208"/>
      <c r="K318" s="208"/>
      <c r="L318" s="209"/>
      <c r="M318" s="210"/>
      <c r="N318" s="191"/>
      <c r="P318" s="201"/>
      <c r="Q318" s="202"/>
      <c r="R318" s="191"/>
      <c r="S318" s="191"/>
      <c r="V318" s="201"/>
      <c r="W318" s="202"/>
      <c r="X318" s="191"/>
      <c r="Y318" s="191"/>
    </row>
    <row r="319" spans="1:25" x14ac:dyDescent="0.2">
      <c r="A319" s="31">
        <v>313</v>
      </c>
      <c r="B319" s="199">
        <f t="shared" si="27"/>
        <v>0</v>
      </c>
      <c r="C319" s="199">
        <f t="shared" si="24"/>
        <v>0</v>
      </c>
      <c r="D319" s="200">
        <f t="shared" si="25"/>
        <v>0</v>
      </c>
      <c r="E319" s="196" t="e">
        <f t="shared" si="26"/>
        <v>#DIV/0!</v>
      </c>
      <c r="F319" s="194"/>
      <c r="G319" s="148"/>
      <c r="I319" s="31"/>
      <c r="J319" s="208"/>
      <c r="K319" s="208"/>
      <c r="L319" s="209"/>
      <c r="M319" s="210"/>
      <c r="N319" s="191"/>
      <c r="P319" s="201"/>
      <c r="Q319" s="202"/>
      <c r="R319" s="191"/>
      <c r="S319" s="191"/>
      <c r="V319" s="201"/>
      <c r="W319" s="202"/>
      <c r="X319" s="191"/>
      <c r="Y319" s="191"/>
    </row>
    <row r="320" spans="1:25" x14ac:dyDescent="0.2">
      <c r="A320" s="31">
        <v>314</v>
      </c>
      <c r="B320" s="199">
        <f t="shared" si="27"/>
        <v>0</v>
      </c>
      <c r="C320" s="199">
        <f t="shared" si="24"/>
        <v>0</v>
      </c>
      <c r="D320" s="200">
        <f t="shared" si="25"/>
        <v>0</v>
      </c>
      <c r="E320" s="196" t="e">
        <f t="shared" si="26"/>
        <v>#DIV/0!</v>
      </c>
      <c r="F320" s="194"/>
      <c r="G320" s="148"/>
      <c r="I320" s="31"/>
      <c r="J320" s="208"/>
      <c r="K320" s="208"/>
      <c r="L320" s="209"/>
      <c r="M320" s="210"/>
      <c r="N320" s="191"/>
      <c r="P320" s="201"/>
      <c r="Q320" s="202"/>
      <c r="R320" s="191"/>
      <c r="S320" s="191"/>
      <c r="V320" s="201"/>
      <c r="W320" s="202"/>
      <c r="X320" s="191"/>
      <c r="Y320" s="191"/>
    </row>
    <row r="321" spans="1:25" x14ac:dyDescent="0.2">
      <c r="A321" s="31">
        <v>315</v>
      </c>
      <c r="B321" s="199">
        <f t="shared" si="27"/>
        <v>0</v>
      </c>
      <c r="C321" s="199">
        <f t="shared" si="24"/>
        <v>0</v>
      </c>
      <c r="D321" s="200">
        <f t="shared" si="25"/>
        <v>0</v>
      </c>
      <c r="E321" s="196" t="e">
        <f t="shared" si="26"/>
        <v>#DIV/0!</v>
      </c>
      <c r="F321" s="194"/>
      <c r="G321" s="148"/>
      <c r="I321" s="31"/>
      <c r="J321" s="208"/>
      <c r="K321" s="208"/>
      <c r="L321" s="209"/>
      <c r="M321" s="210"/>
      <c r="N321" s="191"/>
      <c r="P321" s="201"/>
      <c r="Q321" s="202"/>
      <c r="R321" s="191"/>
      <c r="S321" s="191"/>
      <c r="V321" s="201"/>
      <c r="W321" s="202"/>
      <c r="X321" s="191"/>
      <c r="Y321" s="191"/>
    </row>
    <row r="322" spans="1:25" x14ac:dyDescent="0.2">
      <c r="A322" s="31">
        <v>316</v>
      </c>
      <c r="B322" s="199">
        <f t="shared" si="27"/>
        <v>0</v>
      </c>
      <c r="C322" s="199">
        <f t="shared" si="24"/>
        <v>0</v>
      </c>
      <c r="D322" s="200">
        <f t="shared" si="25"/>
        <v>0</v>
      </c>
      <c r="E322" s="196" t="e">
        <f t="shared" si="26"/>
        <v>#DIV/0!</v>
      </c>
      <c r="F322" s="194"/>
      <c r="G322" s="148"/>
      <c r="I322" s="31"/>
      <c r="J322" s="208"/>
      <c r="K322" s="208"/>
      <c r="L322" s="209"/>
      <c r="M322" s="210"/>
      <c r="N322" s="191"/>
      <c r="P322" s="201"/>
      <c r="Q322" s="202"/>
      <c r="R322" s="191"/>
      <c r="S322" s="191"/>
      <c r="V322" s="201"/>
      <c r="W322" s="202"/>
      <c r="X322" s="191"/>
      <c r="Y322" s="191"/>
    </row>
    <row r="323" spans="1:25" x14ac:dyDescent="0.2">
      <c r="A323" s="31">
        <v>317</v>
      </c>
      <c r="B323" s="199">
        <f t="shared" si="27"/>
        <v>0</v>
      </c>
      <c r="C323" s="199">
        <f t="shared" si="24"/>
        <v>0</v>
      </c>
      <c r="D323" s="200">
        <f t="shared" si="25"/>
        <v>0</v>
      </c>
      <c r="E323" s="196" t="e">
        <f t="shared" si="26"/>
        <v>#DIV/0!</v>
      </c>
      <c r="F323" s="194"/>
      <c r="G323" s="148"/>
      <c r="I323" s="31"/>
      <c r="J323" s="208"/>
      <c r="K323" s="208"/>
      <c r="L323" s="209"/>
      <c r="M323" s="210"/>
      <c r="N323" s="191"/>
      <c r="P323" s="201"/>
      <c r="Q323" s="202"/>
      <c r="R323" s="191"/>
      <c r="S323" s="191"/>
      <c r="V323" s="201"/>
      <c r="W323" s="202"/>
      <c r="X323" s="191"/>
      <c r="Y323" s="191"/>
    </row>
    <row r="324" spans="1:25" x14ac:dyDescent="0.2">
      <c r="A324" s="31">
        <v>318</v>
      </c>
      <c r="B324" s="199">
        <f t="shared" si="27"/>
        <v>0</v>
      </c>
      <c r="C324" s="199">
        <f t="shared" si="24"/>
        <v>0</v>
      </c>
      <c r="D324" s="200">
        <f t="shared" si="25"/>
        <v>0</v>
      </c>
      <c r="E324" s="196" t="e">
        <f t="shared" si="26"/>
        <v>#DIV/0!</v>
      </c>
      <c r="F324" s="194"/>
      <c r="G324" s="148"/>
      <c r="I324" s="31"/>
      <c r="J324" s="208"/>
      <c r="K324" s="208"/>
      <c r="L324" s="209"/>
      <c r="M324" s="210"/>
      <c r="N324" s="191"/>
      <c r="P324" s="201"/>
      <c r="Q324" s="202"/>
      <c r="R324" s="191"/>
      <c r="S324" s="191"/>
      <c r="V324" s="201"/>
      <c r="W324" s="202"/>
      <c r="X324" s="191"/>
      <c r="Y324" s="191"/>
    </row>
    <row r="325" spans="1:25" x14ac:dyDescent="0.2">
      <c r="A325" s="31">
        <v>319</v>
      </c>
      <c r="B325" s="199">
        <f t="shared" si="27"/>
        <v>0</v>
      </c>
      <c r="C325" s="199">
        <f t="shared" si="24"/>
        <v>0</v>
      </c>
      <c r="D325" s="200">
        <f t="shared" si="25"/>
        <v>0</v>
      </c>
      <c r="E325" s="196" t="e">
        <f t="shared" si="26"/>
        <v>#DIV/0!</v>
      </c>
      <c r="F325" s="194"/>
      <c r="G325" s="148"/>
      <c r="I325" s="31"/>
      <c r="J325" s="208"/>
      <c r="K325" s="208"/>
      <c r="L325" s="209"/>
      <c r="M325" s="210"/>
      <c r="N325" s="191"/>
      <c r="P325" s="201"/>
      <c r="Q325" s="202"/>
      <c r="R325" s="191"/>
      <c r="S325" s="191"/>
      <c r="V325" s="201"/>
      <c r="W325" s="202"/>
      <c r="X325" s="191"/>
      <c r="Y325" s="191"/>
    </row>
    <row r="326" spans="1:25" x14ac:dyDescent="0.2">
      <c r="A326" s="31">
        <v>320</v>
      </c>
      <c r="B326" s="199">
        <f t="shared" si="27"/>
        <v>0</v>
      </c>
      <c r="C326" s="199">
        <f t="shared" si="24"/>
        <v>0</v>
      </c>
      <c r="D326" s="200">
        <f t="shared" si="25"/>
        <v>0</v>
      </c>
      <c r="E326" s="196" t="e">
        <f t="shared" si="26"/>
        <v>#DIV/0!</v>
      </c>
      <c r="F326" s="194"/>
      <c r="G326" s="148"/>
      <c r="I326" s="31"/>
      <c r="J326" s="208"/>
      <c r="K326" s="208"/>
      <c r="L326" s="209"/>
      <c r="M326" s="210"/>
      <c r="N326" s="191"/>
      <c r="P326" s="201"/>
      <c r="Q326" s="202"/>
      <c r="R326" s="191"/>
      <c r="S326" s="191"/>
      <c r="V326" s="201"/>
      <c r="W326" s="202"/>
      <c r="X326" s="191"/>
      <c r="Y326" s="191"/>
    </row>
    <row r="327" spans="1:25" x14ac:dyDescent="0.2">
      <c r="A327" s="31">
        <v>321</v>
      </c>
      <c r="B327" s="199">
        <f t="shared" si="27"/>
        <v>0</v>
      </c>
      <c r="C327" s="199">
        <f t="shared" si="24"/>
        <v>0</v>
      </c>
      <c r="D327" s="200">
        <f t="shared" si="25"/>
        <v>0</v>
      </c>
      <c r="E327" s="196" t="e">
        <f t="shared" si="26"/>
        <v>#DIV/0!</v>
      </c>
      <c r="F327" s="194"/>
      <c r="G327" s="148"/>
      <c r="I327" s="31"/>
      <c r="J327" s="208"/>
      <c r="K327" s="208"/>
      <c r="L327" s="209"/>
      <c r="M327" s="210"/>
      <c r="N327" s="191"/>
      <c r="P327" s="201"/>
      <c r="Q327" s="202"/>
      <c r="R327" s="191"/>
      <c r="S327" s="191"/>
      <c r="V327" s="201"/>
      <c r="W327" s="202"/>
      <c r="X327" s="191"/>
      <c r="Y327" s="191"/>
    </row>
    <row r="328" spans="1:25" x14ac:dyDescent="0.2">
      <c r="A328" s="31">
        <v>322</v>
      </c>
      <c r="B328" s="199">
        <f t="shared" si="27"/>
        <v>0</v>
      </c>
      <c r="C328" s="199">
        <f t="shared" ref="C328:C371" si="28">(B328*$E$5)+B328</f>
        <v>0</v>
      </c>
      <c r="D328" s="200">
        <f t="shared" ref="D328:D371" si="29">C328-B328</f>
        <v>0</v>
      </c>
      <c r="E328" s="196" t="e">
        <f t="shared" ref="E328:E371" si="30">(B328/$B$7)-100%</f>
        <v>#DIV/0!</v>
      </c>
      <c r="F328" s="194"/>
      <c r="G328" s="148"/>
      <c r="I328" s="31"/>
      <c r="J328" s="208"/>
      <c r="K328" s="208"/>
      <c r="L328" s="209"/>
      <c r="M328" s="210"/>
      <c r="N328" s="191"/>
      <c r="P328" s="201"/>
      <c r="Q328" s="202"/>
      <c r="R328" s="191"/>
      <c r="S328" s="191"/>
      <c r="V328" s="201"/>
      <c r="W328" s="202"/>
      <c r="X328" s="191"/>
      <c r="Y328" s="191"/>
    </row>
    <row r="329" spans="1:25" x14ac:dyDescent="0.2">
      <c r="A329" s="31">
        <v>323</v>
      </c>
      <c r="B329" s="199">
        <f t="shared" ref="B329:B371" si="31">C328</f>
        <v>0</v>
      </c>
      <c r="C329" s="199">
        <f t="shared" si="28"/>
        <v>0</v>
      </c>
      <c r="D329" s="200">
        <f t="shared" si="29"/>
        <v>0</v>
      </c>
      <c r="E329" s="196" t="e">
        <f t="shared" si="30"/>
        <v>#DIV/0!</v>
      </c>
      <c r="F329" s="194"/>
      <c r="G329" s="148"/>
      <c r="I329" s="31"/>
      <c r="J329" s="208"/>
      <c r="K329" s="208"/>
      <c r="L329" s="209"/>
      <c r="M329" s="210"/>
      <c r="N329" s="191"/>
      <c r="P329" s="201"/>
      <c r="Q329" s="202"/>
      <c r="R329" s="191"/>
      <c r="S329" s="191"/>
      <c r="V329" s="201"/>
      <c r="W329" s="202"/>
      <c r="X329" s="191"/>
      <c r="Y329" s="191"/>
    </row>
    <row r="330" spans="1:25" x14ac:dyDescent="0.2">
      <c r="A330" s="31">
        <v>324</v>
      </c>
      <c r="B330" s="199">
        <f t="shared" si="31"/>
        <v>0</v>
      </c>
      <c r="C330" s="199">
        <f t="shared" si="28"/>
        <v>0</v>
      </c>
      <c r="D330" s="200">
        <f t="shared" si="29"/>
        <v>0</v>
      </c>
      <c r="E330" s="196" t="e">
        <f t="shared" si="30"/>
        <v>#DIV/0!</v>
      </c>
      <c r="F330" s="194"/>
      <c r="G330" s="148"/>
      <c r="I330" s="31"/>
      <c r="J330" s="208"/>
      <c r="K330" s="208"/>
      <c r="L330" s="209"/>
      <c r="M330" s="210"/>
      <c r="N330" s="191"/>
      <c r="P330" s="201"/>
      <c r="Q330" s="202"/>
      <c r="R330" s="191"/>
      <c r="S330" s="191"/>
      <c r="V330" s="201"/>
      <c r="W330" s="202"/>
      <c r="X330" s="191"/>
      <c r="Y330" s="191"/>
    </row>
    <row r="331" spans="1:25" x14ac:dyDescent="0.2">
      <c r="A331" s="31">
        <v>325</v>
      </c>
      <c r="B331" s="199">
        <f t="shared" si="31"/>
        <v>0</v>
      </c>
      <c r="C331" s="199">
        <f t="shared" si="28"/>
        <v>0</v>
      </c>
      <c r="D331" s="200">
        <f t="shared" si="29"/>
        <v>0</v>
      </c>
      <c r="E331" s="196" t="e">
        <f t="shared" si="30"/>
        <v>#DIV/0!</v>
      </c>
      <c r="F331" s="194"/>
      <c r="G331" s="148"/>
      <c r="I331" s="31"/>
      <c r="J331" s="208"/>
      <c r="K331" s="208"/>
      <c r="L331" s="209"/>
      <c r="M331" s="210"/>
      <c r="N331" s="191"/>
      <c r="P331" s="201"/>
      <c r="Q331" s="202"/>
      <c r="R331" s="191"/>
      <c r="S331" s="191"/>
      <c r="V331" s="201"/>
      <c r="W331" s="202"/>
      <c r="X331" s="191"/>
      <c r="Y331" s="191"/>
    </row>
    <row r="332" spans="1:25" x14ac:dyDescent="0.2">
      <c r="A332" s="31">
        <v>326</v>
      </c>
      <c r="B332" s="199">
        <f t="shared" si="31"/>
        <v>0</v>
      </c>
      <c r="C332" s="199">
        <f t="shared" si="28"/>
        <v>0</v>
      </c>
      <c r="D332" s="200">
        <f t="shared" si="29"/>
        <v>0</v>
      </c>
      <c r="E332" s="196" t="e">
        <f t="shared" si="30"/>
        <v>#DIV/0!</v>
      </c>
      <c r="F332" s="194"/>
      <c r="G332" s="148"/>
      <c r="I332" s="31"/>
      <c r="J332" s="208"/>
      <c r="K332" s="208"/>
      <c r="L332" s="209"/>
      <c r="M332" s="210"/>
      <c r="N332" s="191"/>
      <c r="P332" s="201"/>
      <c r="Q332" s="202"/>
      <c r="R332" s="191"/>
      <c r="S332" s="191"/>
      <c r="V332" s="201"/>
      <c r="W332" s="202"/>
      <c r="X332" s="191"/>
      <c r="Y332" s="191"/>
    </row>
    <row r="333" spans="1:25" x14ac:dyDescent="0.2">
      <c r="A333" s="31">
        <v>327</v>
      </c>
      <c r="B333" s="199">
        <f t="shared" si="31"/>
        <v>0</v>
      </c>
      <c r="C333" s="199">
        <f t="shared" si="28"/>
        <v>0</v>
      </c>
      <c r="D333" s="200">
        <f t="shared" si="29"/>
        <v>0</v>
      </c>
      <c r="E333" s="196" t="e">
        <f t="shared" si="30"/>
        <v>#DIV/0!</v>
      </c>
      <c r="F333" s="194"/>
      <c r="G333" s="148"/>
      <c r="I333" s="31"/>
      <c r="J333" s="208"/>
      <c r="K333" s="208"/>
      <c r="L333" s="209"/>
      <c r="M333" s="210"/>
      <c r="N333" s="191"/>
      <c r="P333" s="201"/>
      <c r="Q333" s="202"/>
      <c r="R333" s="191"/>
      <c r="S333" s="191"/>
      <c r="V333" s="201"/>
      <c r="W333" s="202"/>
      <c r="X333" s="191"/>
      <c r="Y333" s="191"/>
    </row>
    <row r="334" spans="1:25" x14ac:dyDescent="0.2">
      <c r="A334" s="31">
        <v>328</v>
      </c>
      <c r="B334" s="199">
        <f t="shared" si="31"/>
        <v>0</v>
      </c>
      <c r="C334" s="199">
        <f t="shared" si="28"/>
        <v>0</v>
      </c>
      <c r="D334" s="200">
        <f t="shared" si="29"/>
        <v>0</v>
      </c>
      <c r="E334" s="196" t="e">
        <f t="shared" si="30"/>
        <v>#DIV/0!</v>
      </c>
      <c r="F334" s="194"/>
      <c r="G334" s="148"/>
      <c r="I334" s="31"/>
      <c r="J334" s="208"/>
      <c r="K334" s="208"/>
      <c r="L334" s="209"/>
      <c r="M334" s="210"/>
      <c r="N334" s="191"/>
      <c r="P334" s="201"/>
      <c r="Q334" s="202"/>
      <c r="R334" s="191"/>
      <c r="S334" s="191"/>
      <c r="V334" s="201"/>
      <c r="W334" s="202"/>
      <c r="X334" s="191"/>
      <c r="Y334" s="191"/>
    </row>
    <row r="335" spans="1:25" x14ac:dyDescent="0.2">
      <c r="A335" s="31">
        <v>329</v>
      </c>
      <c r="B335" s="199">
        <f t="shared" si="31"/>
        <v>0</v>
      </c>
      <c r="C335" s="199">
        <f t="shared" si="28"/>
        <v>0</v>
      </c>
      <c r="D335" s="200">
        <f t="shared" si="29"/>
        <v>0</v>
      </c>
      <c r="E335" s="196" t="e">
        <f t="shared" si="30"/>
        <v>#DIV/0!</v>
      </c>
      <c r="F335" s="194"/>
      <c r="G335" s="148"/>
      <c r="I335" s="31"/>
      <c r="J335" s="208"/>
      <c r="K335" s="208"/>
      <c r="L335" s="209"/>
      <c r="M335" s="210"/>
      <c r="N335" s="191"/>
      <c r="P335" s="201"/>
      <c r="Q335" s="202"/>
      <c r="R335" s="191"/>
      <c r="S335" s="191"/>
      <c r="V335" s="201"/>
      <c r="W335" s="202"/>
      <c r="X335" s="191"/>
      <c r="Y335" s="191"/>
    </row>
    <row r="336" spans="1:25" x14ac:dyDescent="0.2">
      <c r="A336" s="31">
        <v>330</v>
      </c>
      <c r="B336" s="199">
        <f t="shared" si="31"/>
        <v>0</v>
      </c>
      <c r="C336" s="199">
        <f t="shared" si="28"/>
        <v>0</v>
      </c>
      <c r="D336" s="200">
        <f t="shared" si="29"/>
        <v>0</v>
      </c>
      <c r="E336" s="196" t="e">
        <f t="shared" si="30"/>
        <v>#DIV/0!</v>
      </c>
      <c r="F336" s="194"/>
      <c r="G336" s="148"/>
      <c r="I336" s="31"/>
      <c r="J336" s="208"/>
      <c r="K336" s="208"/>
      <c r="L336" s="209"/>
      <c r="M336" s="210"/>
      <c r="N336" s="191"/>
      <c r="P336" s="201"/>
      <c r="Q336" s="202"/>
      <c r="R336" s="191"/>
      <c r="S336" s="191"/>
      <c r="V336" s="201"/>
      <c r="W336" s="202"/>
      <c r="X336" s="191"/>
      <c r="Y336" s="191"/>
    </row>
    <row r="337" spans="1:25" x14ac:dyDescent="0.2">
      <c r="A337" s="31">
        <v>331</v>
      </c>
      <c r="B337" s="199">
        <f t="shared" si="31"/>
        <v>0</v>
      </c>
      <c r="C337" s="199">
        <f t="shared" si="28"/>
        <v>0</v>
      </c>
      <c r="D337" s="200">
        <f t="shared" si="29"/>
        <v>0</v>
      </c>
      <c r="E337" s="196" t="e">
        <f t="shared" si="30"/>
        <v>#DIV/0!</v>
      </c>
      <c r="F337" s="194"/>
      <c r="G337" s="148"/>
      <c r="I337" s="31"/>
      <c r="J337" s="208"/>
      <c r="K337" s="208"/>
      <c r="L337" s="209"/>
      <c r="M337" s="210"/>
      <c r="N337" s="191"/>
      <c r="P337" s="201"/>
      <c r="Q337" s="202"/>
      <c r="R337" s="191"/>
      <c r="S337" s="191"/>
      <c r="V337" s="201"/>
      <c r="W337" s="202"/>
      <c r="X337" s="191"/>
      <c r="Y337" s="191"/>
    </row>
    <row r="338" spans="1:25" x14ac:dyDescent="0.2">
      <c r="A338" s="31">
        <v>332</v>
      </c>
      <c r="B338" s="199">
        <f t="shared" si="31"/>
        <v>0</v>
      </c>
      <c r="C338" s="199">
        <f t="shared" si="28"/>
        <v>0</v>
      </c>
      <c r="D338" s="200">
        <f t="shared" si="29"/>
        <v>0</v>
      </c>
      <c r="E338" s="196" t="e">
        <f t="shared" si="30"/>
        <v>#DIV/0!</v>
      </c>
      <c r="F338" s="194"/>
      <c r="G338" s="148"/>
      <c r="I338" s="31"/>
      <c r="J338" s="208"/>
      <c r="K338" s="208"/>
      <c r="L338" s="209"/>
      <c r="M338" s="210"/>
      <c r="N338" s="191"/>
      <c r="P338" s="201"/>
      <c r="Q338" s="202"/>
      <c r="R338" s="191"/>
      <c r="S338" s="191"/>
      <c r="V338" s="201"/>
      <c r="W338" s="202"/>
      <c r="X338" s="191"/>
      <c r="Y338" s="191"/>
    </row>
    <row r="339" spans="1:25" x14ac:dyDescent="0.2">
      <c r="A339" s="31">
        <v>333</v>
      </c>
      <c r="B339" s="199">
        <f t="shared" si="31"/>
        <v>0</v>
      </c>
      <c r="C339" s="199">
        <f t="shared" si="28"/>
        <v>0</v>
      </c>
      <c r="D339" s="200">
        <f t="shared" si="29"/>
        <v>0</v>
      </c>
      <c r="E339" s="196" t="e">
        <f t="shared" si="30"/>
        <v>#DIV/0!</v>
      </c>
      <c r="F339" s="194"/>
      <c r="G339" s="148"/>
      <c r="I339" s="31"/>
      <c r="J339" s="208"/>
      <c r="K339" s="208"/>
      <c r="L339" s="209"/>
      <c r="M339" s="210"/>
      <c r="N339" s="191"/>
      <c r="P339" s="201"/>
      <c r="Q339" s="202"/>
      <c r="R339" s="191"/>
      <c r="S339" s="191"/>
      <c r="V339" s="201"/>
      <c r="W339" s="202"/>
      <c r="X339" s="191"/>
      <c r="Y339" s="191"/>
    </row>
    <row r="340" spans="1:25" x14ac:dyDescent="0.2">
      <c r="A340" s="31">
        <v>334</v>
      </c>
      <c r="B340" s="199">
        <f t="shared" si="31"/>
        <v>0</v>
      </c>
      <c r="C340" s="199">
        <f t="shared" si="28"/>
        <v>0</v>
      </c>
      <c r="D340" s="200">
        <f t="shared" si="29"/>
        <v>0</v>
      </c>
      <c r="E340" s="196" t="e">
        <f t="shared" si="30"/>
        <v>#DIV/0!</v>
      </c>
      <c r="F340" s="194"/>
      <c r="G340" s="148"/>
      <c r="I340" s="31"/>
      <c r="J340" s="208"/>
      <c r="K340" s="208"/>
      <c r="L340" s="209"/>
      <c r="M340" s="210"/>
      <c r="N340" s="191"/>
      <c r="P340" s="201"/>
      <c r="Q340" s="202"/>
      <c r="R340" s="191"/>
      <c r="S340" s="191"/>
      <c r="V340" s="201"/>
      <c r="W340" s="202"/>
      <c r="X340" s="191"/>
      <c r="Y340" s="191"/>
    </row>
    <row r="341" spans="1:25" x14ac:dyDescent="0.2">
      <c r="A341" s="31">
        <v>335</v>
      </c>
      <c r="B341" s="199">
        <f t="shared" si="31"/>
        <v>0</v>
      </c>
      <c r="C341" s="199">
        <f t="shared" si="28"/>
        <v>0</v>
      </c>
      <c r="D341" s="200">
        <f t="shared" si="29"/>
        <v>0</v>
      </c>
      <c r="E341" s="196" t="e">
        <f t="shared" si="30"/>
        <v>#DIV/0!</v>
      </c>
      <c r="F341" s="194"/>
      <c r="G341" s="148"/>
      <c r="I341" s="31"/>
      <c r="J341" s="208"/>
      <c r="K341" s="208"/>
      <c r="L341" s="209"/>
      <c r="M341" s="210"/>
      <c r="N341" s="191"/>
      <c r="P341" s="201"/>
      <c r="Q341" s="202"/>
      <c r="R341" s="191"/>
      <c r="S341" s="191"/>
      <c r="V341" s="201"/>
      <c r="W341" s="202"/>
      <c r="X341" s="191"/>
      <c r="Y341" s="191"/>
    </row>
    <row r="342" spans="1:25" x14ac:dyDescent="0.2">
      <c r="A342" s="31">
        <v>336</v>
      </c>
      <c r="B342" s="199">
        <f t="shared" si="31"/>
        <v>0</v>
      </c>
      <c r="C342" s="199">
        <f t="shared" si="28"/>
        <v>0</v>
      </c>
      <c r="D342" s="200">
        <f t="shared" si="29"/>
        <v>0</v>
      </c>
      <c r="E342" s="196" t="e">
        <f t="shared" si="30"/>
        <v>#DIV/0!</v>
      </c>
      <c r="F342" s="194"/>
      <c r="G342" s="148"/>
      <c r="I342" s="31"/>
      <c r="J342" s="208"/>
      <c r="K342" s="208"/>
      <c r="L342" s="209"/>
      <c r="M342" s="210"/>
      <c r="N342" s="191"/>
      <c r="P342" s="201"/>
      <c r="Q342" s="202"/>
      <c r="R342" s="191"/>
      <c r="S342" s="191"/>
      <c r="V342" s="201"/>
      <c r="W342" s="202"/>
      <c r="X342" s="191"/>
      <c r="Y342" s="191"/>
    </row>
    <row r="343" spans="1:25" x14ac:dyDescent="0.2">
      <c r="A343" s="31">
        <v>337</v>
      </c>
      <c r="B343" s="199">
        <f t="shared" si="31"/>
        <v>0</v>
      </c>
      <c r="C343" s="199">
        <f t="shared" si="28"/>
        <v>0</v>
      </c>
      <c r="D343" s="200">
        <f t="shared" si="29"/>
        <v>0</v>
      </c>
      <c r="E343" s="196" t="e">
        <f t="shared" si="30"/>
        <v>#DIV/0!</v>
      </c>
      <c r="F343" s="194"/>
      <c r="G343" s="148"/>
      <c r="I343" s="31"/>
      <c r="J343" s="208"/>
      <c r="K343" s="208"/>
      <c r="L343" s="209"/>
      <c r="M343" s="210"/>
      <c r="N343" s="191"/>
      <c r="P343" s="201"/>
      <c r="Q343" s="202"/>
      <c r="R343" s="191"/>
      <c r="S343" s="191"/>
      <c r="V343" s="201"/>
      <c r="W343" s="202"/>
      <c r="X343" s="191"/>
      <c r="Y343" s="191"/>
    </row>
    <row r="344" spans="1:25" x14ac:dyDescent="0.2">
      <c r="A344" s="31">
        <v>338</v>
      </c>
      <c r="B344" s="199">
        <f t="shared" si="31"/>
        <v>0</v>
      </c>
      <c r="C344" s="199">
        <f t="shared" si="28"/>
        <v>0</v>
      </c>
      <c r="D344" s="200">
        <f t="shared" si="29"/>
        <v>0</v>
      </c>
      <c r="E344" s="196" t="e">
        <f t="shared" si="30"/>
        <v>#DIV/0!</v>
      </c>
      <c r="F344" s="194"/>
      <c r="G344" s="148"/>
      <c r="I344" s="31"/>
      <c r="J344" s="208"/>
      <c r="K344" s="208"/>
      <c r="L344" s="209"/>
      <c r="M344" s="210"/>
      <c r="N344" s="191"/>
      <c r="P344" s="201"/>
      <c r="Q344" s="202"/>
      <c r="R344" s="191"/>
      <c r="S344" s="191"/>
      <c r="V344" s="201"/>
      <c r="W344" s="202"/>
      <c r="X344" s="191"/>
      <c r="Y344" s="191"/>
    </row>
    <row r="345" spans="1:25" x14ac:dyDescent="0.2">
      <c r="A345" s="31">
        <v>339</v>
      </c>
      <c r="B345" s="199">
        <f t="shared" si="31"/>
        <v>0</v>
      </c>
      <c r="C345" s="199">
        <f t="shared" si="28"/>
        <v>0</v>
      </c>
      <c r="D345" s="200">
        <f t="shared" si="29"/>
        <v>0</v>
      </c>
      <c r="E345" s="196" t="e">
        <f t="shared" si="30"/>
        <v>#DIV/0!</v>
      </c>
      <c r="F345" s="194"/>
      <c r="G345" s="148"/>
      <c r="I345" s="31"/>
      <c r="J345" s="208"/>
      <c r="K345" s="208"/>
      <c r="L345" s="209"/>
      <c r="M345" s="210"/>
      <c r="N345" s="191"/>
      <c r="P345" s="201"/>
      <c r="Q345" s="202"/>
      <c r="R345" s="191"/>
      <c r="S345" s="191"/>
      <c r="V345" s="201"/>
      <c r="W345" s="202"/>
      <c r="X345" s="191"/>
      <c r="Y345" s="191"/>
    </row>
    <row r="346" spans="1:25" x14ac:dyDescent="0.2">
      <c r="A346" s="31">
        <v>340</v>
      </c>
      <c r="B346" s="199">
        <f t="shared" si="31"/>
        <v>0</v>
      </c>
      <c r="C346" s="199">
        <f t="shared" si="28"/>
        <v>0</v>
      </c>
      <c r="D346" s="200">
        <f t="shared" si="29"/>
        <v>0</v>
      </c>
      <c r="E346" s="196" t="e">
        <f t="shared" si="30"/>
        <v>#DIV/0!</v>
      </c>
      <c r="F346" s="194"/>
      <c r="G346" s="148"/>
      <c r="I346" s="31"/>
      <c r="J346" s="208"/>
      <c r="K346" s="208"/>
      <c r="L346" s="209"/>
      <c r="M346" s="210"/>
      <c r="N346" s="191"/>
      <c r="P346" s="201"/>
      <c r="Q346" s="202"/>
      <c r="R346" s="191"/>
      <c r="S346" s="191"/>
      <c r="V346" s="201"/>
      <c r="W346" s="202"/>
      <c r="X346" s="191"/>
      <c r="Y346" s="191"/>
    </row>
    <row r="347" spans="1:25" x14ac:dyDescent="0.2">
      <c r="A347" s="31">
        <v>341</v>
      </c>
      <c r="B347" s="199">
        <f t="shared" si="31"/>
        <v>0</v>
      </c>
      <c r="C347" s="199">
        <f t="shared" si="28"/>
        <v>0</v>
      </c>
      <c r="D347" s="200">
        <f t="shared" si="29"/>
        <v>0</v>
      </c>
      <c r="E347" s="196" t="e">
        <f t="shared" si="30"/>
        <v>#DIV/0!</v>
      </c>
      <c r="F347" s="194"/>
      <c r="G347" s="148"/>
      <c r="I347" s="31"/>
      <c r="J347" s="208"/>
      <c r="K347" s="208"/>
      <c r="L347" s="209"/>
      <c r="M347" s="210"/>
      <c r="N347" s="191"/>
      <c r="P347" s="201"/>
      <c r="Q347" s="202"/>
      <c r="R347" s="191"/>
      <c r="S347" s="191"/>
      <c r="V347" s="201"/>
      <c r="W347" s="202"/>
      <c r="X347" s="191"/>
      <c r="Y347" s="191"/>
    </row>
    <row r="348" spans="1:25" x14ac:dyDescent="0.2">
      <c r="A348" s="31">
        <v>342</v>
      </c>
      <c r="B348" s="199">
        <f t="shared" si="31"/>
        <v>0</v>
      </c>
      <c r="C348" s="199">
        <f t="shared" si="28"/>
        <v>0</v>
      </c>
      <c r="D348" s="200">
        <f t="shared" si="29"/>
        <v>0</v>
      </c>
      <c r="E348" s="196" t="e">
        <f t="shared" si="30"/>
        <v>#DIV/0!</v>
      </c>
      <c r="F348" s="194"/>
      <c r="G348" s="148"/>
      <c r="I348" s="31"/>
      <c r="J348" s="208"/>
      <c r="K348" s="208"/>
      <c r="L348" s="209"/>
      <c r="M348" s="210"/>
      <c r="N348" s="191"/>
      <c r="P348" s="201"/>
      <c r="Q348" s="202"/>
      <c r="R348" s="191"/>
      <c r="S348" s="191"/>
      <c r="V348" s="201"/>
      <c r="W348" s="202"/>
      <c r="X348" s="191"/>
      <c r="Y348" s="191"/>
    </row>
    <row r="349" spans="1:25" x14ac:dyDescent="0.2">
      <c r="A349" s="31">
        <v>343</v>
      </c>
      <c r="B349" s="199">
        <f t="shared" si="31"/>
        <v>0</v>
      </c>
      <c r="C349" s="199">
        <f t="shared" si="28"/>
        <v>0</v>
      </c>
      <c r="D349" s="200">
        <f t="shared" si="29"/>
        <v>0</v>
      </c>
      <c r="E349" s="196" t="e">
        <f t="shared" si="30"/>
        <v>#DIV/0!</v>
      </c>
      <c r="F349" s="194"/>
      <c r="G349" s="148"/>
      <c r="I349" s="31"/>
      <c r="J349" s="208"/>
      <c r="K349" s="208"/>
      <c r="L349" s="209"/>
      <c r="M349" s="210"/>
      <c r="N349" s="191"/>
      <c r="P349" s="201"/>
      <c r="Q349" s="202"/>
      <c r="R349" s="191"/>
      <c r="S349" s="191"/>
      <c r="V349" s="201"/>
      <c r="W349" s="202"/>
      <c r="X349" s="191"/>
      <c r="Y349" s="191"/>
    </row>
    <row r="350" spans="1:25" x14ac:dyDescent="0.2">
      <c r="A350" s="31">
        <v>344</v>
      </c>
      <c r="B350" s="199">
        <f t="shared" si="31"/>
        <v>0</v>
      </c>
      <c r="C350" s="199">
        <f t="shared" si="28"/>
        <v>0</v>
      </c>
      <c r="D350" s="200">
        <f t="shared" si="29"/>
        <v>0</v>
      </c>
      <c r="E350" s="196" t="e">
        <f t="shared" si="30"/>
        <v>#DIV/0!</v>
      </c>
      <c r="F350" s="194"/>
      <c r="G350" s="148"/>
      <c r="I350" s="31"/>
      <c r="J350" s="208"/>
      <c r="K350" s="208"/>
      <c r="L350" s="209"/>
      <c r="M350" s="210"/>
      <c r="N350" s="191"/>
      <c r="P350" s="201"/>
      <c r="Q350" s="202"/>
      <c r="R350" s="191"/>
      <c r="S350" s="191"/>
      <c r="V350" s="201"/>
      <c r="W350" s="202"/>
      <c r="X350" s="191"/>
      <c r="Y350" s="191"/>
    </row>
    <row r="351" spans="1:25" x14ac:dyDescent="0.2">
      <c r="A351" s="31">
        <v>345</v>
      </c>
      <c r="B351" s="199">
        <f t="shared" si="31"/>
        <v>0</v>
      </c>
      <c r="C351" s="199">
        <f t="shared" si="28"/>
        <v>0</v>
      </c>
      <c r="D351" s="200">
        <f t="shared" si="29"/>
        <v>0</v>
      </c>
      <c r="E351" s="196" t="e">
        <f t="shared" si="30"/>
        <v>#DIV/0!</v>
      </c>
      <c r="F351" s="194"/>
      <c r="G351" s="148"/>
      <c r="I351" s="31"/>
      <c r="J351" s="208"/>
      <c r="K351" s="208"/>
      <c r="L351" s="209"/>
      <c r="M351" s="210"/>
      <c r="N351" s="191"/>
      <c r="P351" s="201"/>
      <c r="Q351" s="202"/>
      <c r="R351" s="191"/>
      <c r="S351" s="191"/>
      <c r="V351" s="201"/>
      <c r="W351" s="202"/>
      <c r="X351" s="191"/>
      <c r="Y351" s="191"/>
    </row>
    <row r="352" spans="1:25" x14ac:dyDescent="0.2">
      <c r="A352" s="31">
        <v>346</v>
      </c>
      <c r="B352" s="199">
        <f t="shared" si="31"/>
        <v>0</v>
      </c>
      <c r="C352" s="199">
        <f t="shared" si="28"/>
        <v>0</v>
      </c>
      <c r="D352" s="200">
        <f t="shared" si="29"/>
        <v>0</v>
      </c>
      <c r="E352" s="196" t="e">
        <f t="shared" si="30"/>
        <v>#DIV/0!</v>
      </c>
      <c r="F352" s="194"/>
      <c r="G352" s="148"/>
      <c r="I352" s="31"/>
      <c r="J352" s="208"/>
      <c r="K352" s="208"/>
      <c r="L352" s="209"/>
      <c r="M352" s="210"/>
      <c r="N352" s="191"/>
      <c r="P352" s="201"/>
      <c r="Q352" s="202"/>
      <c r="R352" s="191"/>
      <c r="S352" s="191"/>
      <c r="V352" s="201"/>
      <c r="W352" s="202"/>
      <c r="X352" s="191"/>
      <c r="Y352" s="191"/>
    </row>
    <row r="353" spans="1:25" x14ac:dyDescent="0.2">
      <c r="A353" s="31">
        <v>347</v>
      </c>
      <c r="B353" s="199">
        <f t="shared" si="31"/>
        <v>0</v>
      </c>
      <c r="C353" s="199">
        <f t="shared" si="28"/>
        <v>0</v>
      </c>
      <c r="D353" s="200">
        <f t="shared" si="29"/>
        <v>0</v>
      </c>
      <c r="E353" s="196" t="e">
        <f t="shared" si="30"/>
        <v>#DIV/0!</v>
      </c>
      <c r="F353" s="194"/>
      <c r="G353" s="148"/>
      <c r="I353" s="31"/>
      <c r="J353" s="208"/>
      <c r="K353" s="208"/>
      <c r="L353" s="209"/>
      <c r="M353" s="210"/>
      <c r="N353" s="191"/>
      <c r="P353" s="201"/>
      <c r="Q353" s="202"/>
      <c r="R353" s="191"/>
      <c r="S353" s="191"/>
      <c r="V353" s="201"/>
      <c r="W353" s="202"/>
      <c r="X353" s="191"/>
      <c r="Y353" s="191"/>
    </row>
    <row r="354" spans="1:25" x14ac:dyDescent="0.2">
      <c r="A354" s="31">
        <v>348</v>
      </c>
      <c r="B354" s="199">
        <f t="shared" si="31"/>
        <v>0</v>
      </c>
      <c r="C354" s="199">
        <f t="shared" si="28"/>
        <v>0</v>
      </c>
      <c r="D354" s="200">
        <f t="shared" si="29"/>
        <v>0</v>
      </c>
      <c r="E354" s="196" t="e">
        <f t="shared" si="30"/>
        <v>#DIV/0!</v>
      </c>
      <c r="F354" s="194"/>
      <c r="G354" s="148"/>
      <c r="I354" s="31"/>
      <c r="J354" s="208"/>
      <c r="K354" s="208"/>
      <c r="L354" s="209"/>
      <c r="M354" s="210"/>
      <c r="N354" s="191"/>
      <c r="P354" s="201"/>
      <c r="Q354" s="202"/>
      <c r="R354" s="191"/>
      <c r="S354" s="191"/>
      <c r="V354" s="201"/>
      <c r="W354" s="202"/>
      <c r="X354" s="191"/>
      <c r="Y354" s="191"/>
    </row>
    <row r="355" spans="1:25" x14ac:dyDescent="0.2">
      <c r="A355" s="31">
        <v>349</v>
      </c>
      <c r="B355" s="199">
        <f t="shared" si="31"/>
        <v>0</v>
      </c>
      <c r="C355" s="199">
        <f t="shared" si="28"/>
        <v>0</v>
      </c>
      <c r="D355" s="200">
        <f t="shared" si="29"/>
        <v>0</v>
      </c>
      <c r="E355" s="196" t="e">
        <f t="shared" si="30"/>
        <v>#DIV/0!</v>
      </c>
      <c r="F355" s="194"/>
      <c r="G355" s="148"/>
      <c r="I355" s="31"/>
      <c r="J355" s="208"/>
      <c r="K355" s="208"/>
      <c r="L355" s="209"/>
      <c r="M355" s="210"/>
      <c r="N355" s="191"/>
      <c r="P355" s="201"/>
      <c r="Q355" s="202"/>
      <c r="R355" s="191"/>
      <c r="S355" s="191"/>
      <c r="V355" s="201"/>
      <c r="W355" s="202"/>
      <c r="X355" s="191"/>
      <c r="Y355" s="191"/>
    </row>
    <row r="356" spans="1:25" x14ac:dyDescent="0.2">
      <c r="A356" s="31">
        <v>350</v>
      </c>
      <c r="B356" s="199">
        <f t="shared" si="31"/>
        <v>0</v>
      </c>
      <c r="C356" s="199">
        <f t="shared" si="28"/>
        <v>0</v>
      </c>
      <c r="D356" s="200">
        <f t="shared" si="29"/>
        <v>0</v>
      </c>
      <c r="E356" s="196" t="e">
        <f t="shared" si="30"/>
        <v>#DIV/0!</v>
      </c>
      <c r="F356" s="194"/>
      <c r="G356" s="148"/>
      <c r="I356" s="31"/>
      <c r="J356" s="208"/>
      <c r="K356" s="208"/>
      <c r="L356" s="209"/>
      <c r="M356" s="210"/>
      <c r="N356" s="191"/>
      <c r="P356" s="201"/>
      <c r="Q356" s="202"/>
      <c r="R356" s="191"/>
      <c r="S356" s="191"/>
      <c r="V356" s="201"/>
      <c r="W356" s="202"/>
      <c r="X356" s="191"/>
      <c r="Y356" s="191"/>
    </row>
    <row r="357" spans="1:25" x14ac:dyDescent="0.2">
      <c r="A357" s="31">
        <v>351</v>
      </c>
      <c r="B357" s="199">
        <f t="shared" si="31"/>
        <v>0</v>
      </c>
      <c r="C357" s="199">
        <f t="shared" si="28"/>
        <v>0</v>
      </c>
      <c r="D357" s="200">
        <f t="shared" si="29"/>
        <v>0</v>
      </c>
      <c r="E357" s="196" t="e">
        <f t="shared" si="30"/>
        <v>#DIV/0!</v>
      </c>
      <c r="F357" s="194"/>
      <c r="G357" s="148"/>
      <c r="I357" s="31"/>
      <c r="J357" s="208"/>
      <c r="K357" s="208"/>
      <c r="L357" s="209"/>
      <c r="M357" s="210"/>
      <c r="N357" s="191"/>
      <c r="P357" s="201"/>
      <c r="Q357" s="202"/>
      <c r="R357" s="191"/>
      <c r="S357" s="191"/>
      <c r="V357" s="201"/>
      <c r="W357" s="202"/>
      <c r="X357" s="191"/>
      <c r="Y357" s="191"/>
    </row>
    <row r="358" spans="1:25" x14ac:dyDescent="0.2">
      <c r="A358" s="31">
        <v>352</v>
      </c>
      <c r="B358" s="199">
        <f t="shared" si="31"/>
        <v>0</v>
      </c>
      <c r="C358" s="199">
        <f t="shared" si="28"/>
        <v>0</v>
      </c>
      <c r="D358" s="200">
        <f t="shared" si="29"/>
        <v>0</v>
      </c>
      <c r="E358" s="196" t="e">
        <f t="shared" si="30"/>
        <v>#DIV/0!</v>
      </c>
      <c r="F358" s="194"/>
      <c r="G358" s="148"/>
      <c r="I358" s="31"/>
      <c r="J358" s="208"/>
      <c r="K358" s="208"/>
      <c r="L358" s="209"/>
      <c r="M358" s="210"/>
      <c r="N358" s="191"/>
      <c r="P358" s="201"/>
      <c r="Q358" s="202"/>
      <c r="R358" s="191"/>
      <c r="S358" s="191"/>
      <c r="V358" s="201"/>
      <c r="W358" s="202"/>
      <c r="X358" s="191"/>
      <c r="Y358" s="191"/>
    </row>
    <row r="359" spans="1:25" x14ac:dyDescent="0.2">
      <c r="A359" s="31">
        <v>353</v>
      </c>
      <c r="B359" s="199">
        <f t="shared" si="31"/>
        <v>0</v>
      </c>
      <c r="C359" s="199">
        <f t="shared" si="28"/>
        <v>0</v>
      </c>
      <c r="D359" s="200">
        <f t="shared" si="29"/>
        <v>0</v>
      </c>
      <c r="E359" s="196" t="e">
        <f t="shared" si="30"/>
        <v>#DIV/0!</v>
      </c>
      <c r="F359" s="194"/>
      <c r="G359" s="148"/>
      <c r="I359" s="31"/>
      <c r="J359" s="208"/>
      <c r="K359" s="208"/>
      <c r="L359" s="209"/>
      <c r="M359" s="210"/>
      <c r="N359" s="191"/>
      <c r="P359" s="201"/>
      <c r="Q359" s="202"/>
      <c r="R359" s="191"/>
      <c r="S359" s="191"/>
      <c r="V359" s="201"/>
      <c r="W359" s="202"/>
      <c r="X359" s="191"/>
      <c r="Y359" s="191"/>
    </row>
    <row r="360" spans="1:25" x14ac:dyDescent="0.2">
      <c r="A360" s="31">
        <v>354</v>
      </c>
      <c r="B360" s="199">
        <f t="shared" si="31"/>
        <v>0</v>
      </c>
      <c r="C360" s="199">
        <f t="shared" si="28"/>
        <v>0</v>
      </c>
      <c r="D360" s="200">
        <f t="shared" si="29"/>
        <v>0</v>
      </c>
      <c r="E360" s="196" t="e">
        <f t="shared" si="30"/>
        <v>#DIV/0!</v>
      </c>
      <c r="F360" s="194"/>
      <c r="G360" s="148"/>
      <c r="I360" s="31"/>
      <c r="J360" s="208"/>
      <c r="K360" s="208"/>
      <c r="L360" s="209"/>
      <c r="M360" s="210"/>
      <c r="N360" s="191"/>
      <c r="P360" s="201"/>
      <c r="Q360" s="202"/>
      <c r="R360" s="191"/>
      <c r="S360" s="191"/>
      <c r="V360" s="201"/>
      <c r="W360" s="202"/>
      <c r="X360" s="191"/>
      <c r="Y360" s="191"/>
    </row>
    <row r="361" spans="1:25" x14ac:dyDescent="0.2">
      <c r="A361" s="31">
        <v>355</v>
      </c>
      <c r="B361" s="199">
        <f t="shared" si="31"/>
        <v>0</v>
      </c>
      <c r="C361" s="199">
        <f t="shared" si="28"/>
        <v>0</v>
      </c>
      <c r="D361" s="200">
        <f t="shared" si="29"/>
        <v>0</v>
      </c>
      <c r="E361" s="196" t="e">
        <f t="shared" si="30"/>
        <v>#DIV/0!</v>
      </c>
      <c r="F361" s="194"/>
      <c r="G361" s="148"/>
      <c r="I361" s="31"/>
      <c r="J361" s="208"/>
      <c r="K361" s="208"/>
      <c r="L361" s="209"/>
      <c r="M361" s="210"/>
      <c r="N361" s="191"/>
      <c r="P361" s="201"/>
      <c r="Q361" s="202"/>
      <c r="R361" s="191"/>
      <c r="S361" s="191"/>
      <c r="V361" s="201"/>
      <c r="W361" s="202"/>
      <c r="X361" s="191"/>
      <c r="Y361" s="191"/>
    </row>
    <row r="362" spans="1:25" x14ac:dyDescent="0.2">
      <c r="A362" s="31">
        <v>356</v>
      </c>
      <c r="B362" s="199">
        <f t="shared" si="31"/>
        <v>0</v>
      </c>
      <c r="C362" s="199">
        <f t="shared" si="28"/>
        <v>0</v>
      </c>
      <c r="D362" s="200">
        <f t="shared" si="29"/>
        <v>0</v>
      </c>
      <c r="E362" s="196" t="e">
        <f t="shared" si="30"/>
        <v>#DIV/0!</v>
      </c>
      <c r="F362" s="194"/>
      <c r="G362" s="148"/>
      <c r="I362" s="31"/>
      <c r="J362" s="208"/>
      <c r="K362" s="208"/>
      <c r="L362" s="209"/>
      <c r="M362" s="210"/>
      <c r="N362" s="191"/>
      <c r="P362" s="201"/>
      <c r="Q362" s="202"/>
      <c r="R362" s="191"/>
      <c r="S362" s="191"/>
      <c r="V362" s="201"/>
      <c r="W362" s="202"/>
      <c r="X362" s="191"/>
      <c r="Y362" s="191"/>
    </row>
    <row r="363" spans="1:25" x14ac:dyDescent="0.2">
      <c r="A363" s="31">
        <v>357</v>
      </c>
      <c r="B363" s="199">
        <f t="shared" si="31"/>
        <v>0</v>
      </c>
      <c r="C363" s="199">
        <f t="shared" si="28"/>
        <v>0</v>
      </c>
      <c r="D363" s="200">
        <f t="shared" si="29"/>
        <v>0</v>
      </c>
      <c r="E363" s="196" t="e">
        <f t="shared" si="30"/>
        <v>#DIV/0!</v>
      </c>
      <c r="F363" s="194"/>
      <c r="G363" s="148"/>
      <c r="I363" s="31"/>
      <c r="J363" s="208"/>
      <c r="K363" s="208"/>
      <c r="L363" s="209"/>
      <c r="M363" s="210"/>
      <c r="N363" s="191"/>
      <c r="P363" s="201"/>
      <c r="Q363" s="202"/>
      <c r="R363" s="191"/>
      <c r="S363" s="191"/>
      <c r="V363" s="201"/>
      <c r="W363" s="202"/>
      <c r="X363" s="191"/>
      <c r="Y363" s="191"/>
    </row>
    <row r="364" spans="1:25" x14ac:dyDescent="0.2">
      <c r="A364" s="31">
        <v>358</v>
      </c>
      <c r="B364" s="199">
        <f t="shared" si="31"/>
        <v>0</v>
      </c>
      <c r="C364" s="199">
        <f t="shared" si="28"/>
        <v>0</v>
      </c>
      <c r="D364" s="200">
        <f t="shared" si="29"/>
        <v>0</v>
      </c>
      <c r="E364" s="196" t="e">
        <f t="shared" si="30"/>
        <v>#DIV/0!</v>
      </c>
      <c r="F364" s="194"/>
      <c r="G364" s="148"/>
      <c r="I364" s="31"/>
      <c r="J364" s="208"/>
      <c r="K364" s="208"/>
      <c r="L364" s="209"/>
      <c r="M364" s="210"/>
      <c r="N364" s="191"/>
      <c r="P364" s="201"/>
      <c r="Q364" s="202"/>
      <c r="R364" s="191"/>
      <c r="S364" s="191"/>
      <c r="V364" s="201"/>
      <c r="W364" s="202"/>
      <c r="X364" s="191"/>
      <c r="Y364" s="191"/>
    </row>
    <row r="365" spans="1:25" x14ac:dyDescent="0.2">
      <c r="A365" s="31">
        <v>359</v>
      </c>
      <c r="B365" s="199">
        <f t="shared" si="31"/>
        <v>0</v>
      </c>
      <c r="C365" s="199">
        <f t="shared" si="28"/>
        <v>0</v>
      </c>
      <c r="D365" s="200">
        <f t="shared" si="29"/>
        <v>0</v>
      </c>
      <c r="E365" s="196" t="e">
        <f t="shared" si="30"/>
        <v>#DIV/0!</v>
      </c>
      <c r="F365" s="194"/>
      <c r="G365" s="148"/>
      <c r="I365" s="31"/>
      <c r="J365" s="208"/>
      <c r="K365" s="208"/>
      <c r="L365" s="209"/>
      <c r="M365" s="210"/>
      <c r="N365" s="191"/>
      <c r="P365" s="201"/>
      <c r="Q365" s="202"/>
      <c r="R365" s="191"/>
      <c r="S365" s="191"/>
      <c r="V365" s="201"/>
      <c r="W365" s="202"/>
      <c r="X365" s="191"/>
      <c r="Y365" s="191"/>
    </row>
    <row r="366" spans="1:25" x14ac:dyDescent="0.2">
      <c r="A366" s="31">
        <v>360</v>
      </c>
      <c r="B366" s="199">
        <f t="shared" si="31"/>
        <v>0</v>
      </c>
      <c r="C366" s="199">
        <f t="shared" si="28"/>
        <v>0</v>
      </c>
      <c r="D366" s="200">
        <f t="shared" si="29"/>
        <v>0</v>
      </c>
      <c r="E366" s="196" t="e">
        <f t="shared" si="30"/>
        <v>#DIV/0!</v>
      </c>
      <c r="F366" s="194"/>
      <c r="G366" s="148"/>
      <c r="I366" s="31"/>
      <c r="J366" s="208"/>
      <c r="K366" s="208"/>
      <c r="L366" s="209"/>
      <c r="M366" s="210"/>
      <c r="N366" s="191"/>
      <c r="P366" s="201"/>
      <c r="Q366" s="202"/>
      <c r="R366" s="191"/>
      <c r="S366" s="191"/>
      <c r="V366" s="201"/>
      <c r="W366" s="202"/>
      <c r="X366" s="191"/>
      <c r="Y366" s="191"/>
    </row>
    <row r="367" spans="1:25" x14ac:dyDescent="0.2">
      <c r="A367" s="31">
        <v>361</v>
      </c>
      <c r="B367" s="199">
        <f t="shared" si="31"/>
        <v>0</v>
      </c>
      <c r="C367" s="199">
        <f t="shared" si="28"/>
        <v>0</v>
      </c>
      <c r="D367" s="200">
        <f t="shared" si="29"/>
        <v>0</v>
      </c>
      <c r="E367" s="196" t="e">
        <f t="shared" si="30"/>
        <v>#DIV/0!</v>
      </c>
      <c r="F367" s="194"/>
      <c r="G367" s="148"/>
      <c r="I367" s="31"/>
      <c r="J367" s="208"/>
      <c r="K367" s="208"/>
      <c r="L367" s="209"/>
      <c r="M367" s="210"/>
      <c r="N367" s="191"/>
      <c r="P367" s="201"/>
      <c r="Q367" s="202"/>
      <c r="R367" s="191"/>
      <c r="S367" s="191"/>
      <c r="V367" s="201"/>
      <c r="W367" s="202"/>
      <c r="X367" s="191"/>
      <c r="Y367" s="191"/>
    </row>
    <row r="368" spans="1:25" x14ac:dyDescent="0.2">
      <c r="A368" s="31">
        <v>362</v>
      </c>
      <c r="B368" s="199">
        <f t="shared" si="31"/>
        <v>0</v>
      </c>
      <c r="C368" s="199">
        <f t="shared" si="28"/>
        <v>0</v>
      </c>
      <c r="D368" s="200">
        <f t="shared" si="29"/>
        <v>0</v>
      </c>
      <c r="E368" s="196" t="e">
        <f t="shared" si="30"/>
        <v>#DIV/0!</v>
      </c>
      <c r="F368" s="194"/>
      <c r="G368" s="148"/>
      <c r="I368" s="31"/>
      <c r="J368" s="208"/>
      <c r="K368" s="208"/>
      <c r="L368" s="209"/>
      <c r="M368" s="210"/>
      <c r="N368" s="191"/>
      <c r="P368" s="201"/>
      <c r="Q368" s="202"/>
      <c r="R368" s="191"/>
      <c r="S368" s="191"/>
      <c r="V368" s="201"/>
      <c r="W368" s="202"/>
      <c r="X368" s="191"/>
      <c r="Y368" s="191"/>
    </row>
    <row r="369" spans="1:25" x14ac:dyDescent="0.2">
      <c r="A369" s="31">
        <v>363</v>
      </c>
      <c r="B369" s="199">
        <f t="shared" si="31"/>
        <v>0</v>
      </c>
      <c r="C369" s="199">
        <f t="shared" si="28"/>
        <v>0</v>
      </c>
      <c r="D369" s="200">
        <f t="shared" si="29"/>
        <v>0</v>
      </c>
      <c r="E369" s="196" t="e">
        <f t="shared" si="30"/>
        <v>#DIV/0!</v>
      </c>
      <c r="F369" s="194"/>
      <c r="G369" s="148"/>
      <c r="I369" s="31"/>
      <c r="J369" s="208"/>
      <c r="K369" s="208"/>
      <c r="L369" s="209"/>
      <c r="M369" s="210"/>
      <c r="N369" s="191"/>
      <c r="P369" s="201"/>
      <c r="Q369" s="202"/>
      <c r="R369" s="191"/>
      <c r="S369" s="191"/>
      <c r="V369" s="201"/>
      <c r="W369" s="202"/>
      <c r="X369" s="191"/>
      <c r="Y369" s="191"/>
    </row>
    <row r="370" spans="1:25" x14ac:dyDescent="0.2">
      <c r="A370" s="31">
        <v>364</v>
      </c>
      <c r="B370" s="199">
        <f t="shared" si="31"/>
        <v>0</v>
      </c>
      <c r="C370" s="199">
        <f t="shared" si="28"/>
        <v>0</v>
      </c>
      <c r="D370" s="200">
        <f t="shared" si="29"/>
        <v>0</v>
      </c>
      <c r="E370" s="196" t="e">
        <f t="shared" si="30"/>
        <v>#DIV/0!</v>
      </c>
      <c r="F370" s="194"/>
      <c r="G370" s="148"/>
      <c r="I370" s="31"/>
      <c r="J370" s="208"/>
      <c r="K370" s="208"/>
      <c r="L370" s="209"/>
      <c r="M370" s="210"/>
      <c r="N370" s="191"/>
      <c r="P370" s="201"/>
      <c r="Q370" s="202"/>
      <c r="R370" s="191"/>
      <c r="S370" s="191"/>
      <c r="V370" s="201"/>
      <c r="W370" s="202"/>
      <c r="X370" s="191"/>
      <c r="Y370" s="191"/>
    </row>
    <row r="371" spans="1:25" x14ac:dyDescent="0.2">
      <c r="A371" s="31">
        <v>365</v>
      </c>
      <c r="B371" s="199">
        <f t="shared" si="31"/>
        <v>0</v>
      </c>
      <c r="C371" s="199">
        <f t="shared" si="28"/>
        <v>0</v>
      </c>
      <c r="D371" s="200">
        <f t="shared" si="29"/>
        <v>0</v>
      </c>
      <c r="E371" s="196" t="e">
        <f t="shared" si="30"/>
        <v>#DIV/0!</v>
      </c>
      <c r="F371" s="194"/>
      <c r="G371" s="148"/>
      <c r="I371" s="31"/>
      <c r="J371" s="208"/>
      <c r="K371" s="208"/>
      <c r="L371" s="209"/>
      <c r="M371" s="210"/>
      <c r="N371" s="191"/>
      <c r="P371" s="201"/>
      <c r="Q371" s="202"/>
      <c r="R371" s="191"/>
      <c r="S371" s="191"/>
      <c r="V371" s="201"/>
      <c r="W371" s="202"/>
      <c r="X371" s="191"/>
      <c r="Y371" s="191"/>
    </row>
    <row r="372" spans="1:25" ht="6" customHeight="1" x14ac:dyDescent="0.2">
      <c r="G372" s="148"/>
      <c r="I372" s="31"/>
      <c r="M372" s="45"/>
    </row>
    <row r="373" spans="1:25" ht="29" customHeight="1" x14ac:dyDescent="0.2">
      <c r="B373" s="149"/>
      <c r="C373" s="150"/>
      <c r="D373" s="150"/>
      <c r="E373" s="197"/>
      <c r="F373" s="150"/>
      <c r="G373" s="192"/>
      <c r="I373" s="31"/>
      <c r="M373" s="45"/>
    </row>
  </sheetData>
  <sheetProtection algorithmName="SHA-512" hashValue="T07NNpG0Eb/zTKiYYTtM7l7Pep35YkEE0HW7eV7L7hsmRdgrwGx7HLFiWN0/66P1QOCTCR2vE1mGalbe0kGBZw==" saltValue="8q8b34sMCB7hu9jDpnsxRw==" spinCount="100000" sheet="1" objects="1" scenarios="1"/>
  <mergeCells count="8">
    <mergeCell ref="A5:B5"/>
    <mergeCell ref="A3:F3"/>
    <mergeCell ref="C1:Z1"/>
    <mergeCell ref="I3:N3"/>
    <mergeCell ref="I5:J5"/>
    <mergeCell ref="Q3:V3"/>
    <mergeCell ref="Q5:R5"/>
    <mergeCell ref="X3:Y3"/>
  </mergeCells>
  <conditionalFormatting sqref="B7:D371 P61:Q371 V61:W371">
    <cfRule type="containsErrors" dxfId="67" priority="78">
      <formula>ISERROR(B7)</formula>
    </cfRule>
    <cfRule type="cellIs" dxfId="66" priority="77" operator="equal">
      <formula>0</formula>
    </cfRule>
    <cfRule type="cellIs" dxfId="65" priority="76" operator="equal">
      <formula>0</formula>
    </cfRule>
  </conditionalFormatting>
  <conditionalFormatting sqref="E7:F371">
    <cfRule type="cellIs" dxfId="64" priority="22" operator="equal">
      <formula>0</formula>
    </cfRule>
  </conditionalFormatting>
  <conditionalFormatting sqref="E8:F371">
    <cfRule type="cellIs" dxfId="63" priority="23" operator="lessThan">
      <formula>1</formula>
    </cfRule>
    <cfRule type="containsErrors" dxfId="62" priority="24">
      <formula>ISERROR(E8)</formula>
    </cfRule>
    <cfRule type="cellIs" dxfId="61" priority="21" operator="greaterThanOrEqual">
      <formula>0</formula>
    </cfRule>
    <cfRule type="cellIs" dxfId="59" priority="19" operator="equal">
      <formula>0</formula>
    </cfRule>
  </conditionalFormatting>
  <conditionalFormatting sqref="J7:L59 J61:L371">
    <cfRule type="containsErrors" dxfId="58" priority="18">
      <formula>ISERROR(J7)</formula>
    </cfRule>
    <cfRule type="cellIs" dxfId="57" priority="17" operator="equal">
      <formula>0</formula>
    </cfRule>
    <cfRule type="cellIs" dxfId="56" priority="16" operator="equal">
      <formula>0</formula>
    </cfRule>
  </conditionalFormatting>
  <conditionalFormatting sqref="M7:N59 M61:N371">
    <cfRule type="cellIs" dxfId="55" priority="13" operator="equal">
      <formula>0</formula>
    </cfRule>
  </conditionalFormatting>
  <conditionalFormatting sqref="M8:N59 M61:N371">
    <cfRule type="cellIs" dxfId="54" priority="14" operator="lessThan">
      <formula>1</formula>
    </cfRule>
    <cfRule type="containsErrors" dxfId="53" priority="15">
      <formula>ISERROR(M8)</formula>
    </cfRule>
    <cfRule type="cellIs" dxfId="52" priority="12" operator="greaterThanOrEqual">
      <formula>0</formula>
    </cfRule>
    <cfRule type="cellIs" dxfId="50" priority="10" operator="equal">
      <formula>0</formula>
    </cfRule>
  </conditionalFormatting>
  <conditionalFormatting sqref="R7:T19 R21:T59">
    <cfRule type="cellIs" dxfId="48" priority="8" operator="equal">
      <formula>0</formula>
    </cfRule>
    <cfRule type="cellIs" dxfId="47" priority="7" operator="equal">
      <formula>0</formula>
    </cfRule>
    <cfRule type="containsErrors" dxfId="46" priority="9">
      <formula>ISERROR(R7)</formula>
    </cfRule>
  </conditionalFormatting>
  <conditionalFormatting sqref="U7:V19 U21:V59">
    <cfRule type="cellIs" dxfId="45" priority="4" operator="equal">
      <formula>0</formula>
    </cfRule>
  </conditionalFormatting>
  <conditionalFormatting sqref="U8:V19 U21:V59">
    <cfRule type="cellIs" dxfId="44" priority="5" operator="lessThan">
      <formula>1</formula>
    </cfRule>
    <cfRule type="cellIs" dxfId="43" priority="1" operator="equal">
      <formula>0</formula>
    </cfRule>
    <cfRule type="containsErrors" dxfId="42" priority="6">
      <formula>ISERROR(U8)</formula>
    </cfRule>
    <cfRule type="cellIs" dxfId="40" priority="3" operator="greaterThanOrEqual">
      <formula>0</formula>
    </cfRule>
  </conditionalFormatting>
  <conditionalFormatting sqref="X7:Y371 R61:S371">
    <cfRule type="cellIs" dxfId="39" priority="70" operator="equal">
      <formula>0</formula>
    </cfRule>
  </conditionalFormatting>
  <conditionalFormatting sqref="X8:Y371 R61:S371">
    <cfRule type="cellIs" dxfId="38" priority="71" operator="lessThan">
      <formula>1</formula>
    </cfRule>
    <cfRule type="containsErrors" dxfId="37" priority="72">
      <formula>ISERROR(R8)</formula>
    </cfRule>
    <cfRule type="cellIs" dxfId="36" priority="69" operator="greaterThanOrEqual">
      <formula>0</formula>
    </cfRule>
  </conditionalFormatting>
  <conditionalFormatting sqref="Y8:Y371 S61:S371">
    <cfRule type="cellIs" dxfId="34" priority="67" operator="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EF5D5FD3-A599-9342-997D-EF21BAC018DF}">
            <xm:f>NOT(ISERROR(SEARCH(-1,E8)))</xm:f>
            <xm:f>-1</xm:f>
            <x14:dxf>
              <font>
                <color theme="0"/>
              </font>
            </x14:dxf>
          </x14:cfRule>
          <xm:sqref>E8:F371</xm:sqref>
        </x14:conditionalFormatting>
        <x14:conditionalFormatting xmlns:xm="http://schemas.microsoft.com/office/excel/2006/main">
          <x14:cfRule type="containsText" priority="11" operator="containsText" id="{472A2713-8725-0746-A900-A6DB93CA4A62}">
            <xm:f>NOT(ISERROR(SEARCH(-1,M8)))</xm:f>
            <xm:f>-1</xm:f>
            <x14:dxf>
              <font>
                <color theme="0"/>
              </font>
            </x14:dxf>
          </x14:cfRule>
          <xm:sqref>M8:N59 M61:N371</xm:sqref>
        </x14:conditionalFormatting>
        <x14:conditionalFormatting xmlns:xm="http://schemas.microsoft.com/office/excel/2006/main">
          <x14:cfRule type="containsText" priority="26" operator="containsText" id="{C590B1B1-3EF2-C54C-B5A5-B759FC2059F3}">
            <xm:f>NOT(ISERROR(SEARCH(-1,R61)))</xm:f>
            <xm:f>-1</xm:f>
            <x14:dxf>
              <font>
                <color theme="0"/>
              </font>
            </x14:dxf>
          </x14:cfRule>
          <xm:sqref>R61:S373</xm:sqref>
        </x14:conditionalFormatting>
        <x14:conditionalFormatting xmlns:xm="http://schemas.microsoft.com/office/excel/2006/main">
          <x14:cfRule type="containsText" priority="2" operator="containsText" id="{58C7399B-339F-224D-9D05-4C2B7AB072C7}">
            <xm:f>NOT(ISERROR(SEARCH(-1,U8)))</xm:f>
            <xm:f>-1</xm:f>
            <x14:dxf>
              <font>
                <color theme="0"/>
              </font>
            </x14:dxf>
          </x14:cfRule>
          <xm:sqref>U8:V19 U21:V59</xm:sqref>
        </x14:conditionalFormatting>
        <x14:conditionalFormatting xmlns:xm="http://schemas.microsoft.com/office/excel/2006/main">
          <x14:cfRule type="containsText" priority="25" operator="containsText" id="{9CC21B17-73B8-B64F-B2B7-8FC6701F3611}">
            <xm:f>NOT(ISERROR(SEARCH(-1,X8)))</xm:f>
            <xm:f>-1</xm:f>
            <x14:dxf>
              <font>
                <color theme="0"/>
              </font>
            </x14:dxf>
          </x14:cfRule>
          <xm:sqref>X8:Y373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C3945-B5BB-A14A-812B-675B3B7B6A8C}">
  <dimension ref="A1:AA373"/>
  <sheetViews>
    <sheetView zoomScaleNormal="100" workbookViewId="0"/>
  </sheetViews>
  <sheetFormatPr baseColWidth="10" defaultColWidth="10.83203125" defaultRowHeight="15" x14ac:dyDescent="0.2"/>
  <cols>
    <col min="1" max="1" width="10.83203125" style="31"/>
    <col min="2" max="3" width="15.5" style="23" customWidth="1"/>
    <col min="4" max="4" width="18.5" style="23" customWidth="1"/>
    <col min="5" max="5" width="12.6640625" style="45" customWidth="1"/>
    <col min="6" max="6" width="0.6640625" style="23" customWidth="1"/>
    <col min="7" max="8" width="5.1640625" style="23" customWidth="1"/>
    <col min="9" max="9" width="10.83203125" style="23"/>
    <col min="10" max="11" width="15.5" style="23" customWidth="1"/>
    <col min="12" max="12" width="18.5" style="23" customWidth="1"/>
    <col min="13" max="13" width="12.6640625" style="23" customWidth="1"/>
    <col min="14" max="14" width="0.6640625" style="23" customWidth="1"/>
    <col min="15" max="15" width="10.83203125" style="23"/>
    <col min="16" max="16" width="5.1640625" style="23" customWidth="1"/>
    <col min="17" max="17" width="10.83203125" style="23"/>
    <col min="18" max="19" width="15.5" style="23" customWidth="1"/>
    <col min="20" max="20" width="19.1640625" style="23" customWidth="1"/>
    <col min="21" max="21" width="12.6640625" style="23" customWidth="1"/>
    <col min="22" max="22" width="0.6640625" style="23" customWidth="1"/>
    <col min="23" max="16384" width="10.83203125" style="23"/>
  </cols>
  <sheetData>
    <row r="1" spans="1:27" ht="30" customHeight="1" x14ac:dyDescent="0.25">
      <c r="B1" s="159"/>
      <c r="C1" s="236" t="s">
        <v>151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159"/>
    </row>
    <row r="2" spans="1:27" ht="6" customHeight="1" x14ac:dyDescent="0.25">
      <c r="B2" s="159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159"/>
    </row>
    <row r="3" spans="1:27" ht="24" customHeight="1" x14ac:dyDescent="0.2">
      <c r="A3" s="292" t="s">
        <v>137</v>
      </c>
      <c r="B3" s="293"/>
      <c r="C3" s="293"/>
      <c r="D3" s="293"/>
      <c r="E3" s="293"/>
      <c r="F3" s="293"/>
      <c r="G3" s="152"/>
      <c r="H3" s="190"/>
      <c r="I3" s="292" t="s">
        <v>145</v>
      </c>
      <c r="J3" s="293"/>
      <c r="K3" s="293"/>
      <c r="L3" s="293"/>
      <c r="M3" s="293"/>
      <c r="N3" s="293"/>
      <c r="O3" s="152"/>
      <c r="P3" s="190"/>
      <c r="Q3" s="292" t="s">
        <v>148</v>
      </c>
      <c r="R3" s="293"/>
      <c r="S3" s="293"/>
      <c r="T3" s="293"/>
      <c r="U3" s="293"/>
      <c r="V3" s="293"/>
      <c r="W3" s="152"/>
      <c r="X3" s="288"/>
      <c r="Y3" s="288"/>
    </row>
    <row r="4" spans="1:27" ht="10" customHeight="1" x14ac:dyDescent="0.2">
      <c r="A4" s="205"/>
      <c r="B4" s="205"/>
      <c r="C4" s="206"/>
      <c r="D4" s="205"/>
      <c r="E4" s="206"/>
      <c r="F4" s="205"/>
      <c r="G4" s="148"/>
      <c r="I4" s="205"/>
      <c r="J4" s="205"/>
      <c r="K4" s="206"/>
      <c r="L4" s="205"/>
      <c r="M4" s="206"/>
      <c r="N4" s="205"/>
      <c r="O4" s="148"/>
      <c r="Q4" s="205"/>
      <c r="R4" s="205"/>
      <c r="S4" s="206"/>
      <c r="T4" s="205"/>
      <c r="U4" s="206"/>
      <c r="V4" s="205"/>
      <c r="W4" s="148"/>
      <c r="X4" s="18"/>
      <c r="Y4" s="18"/>
    </row>
    <row r="5" spans="1:27" ht="16" x14ac:dyDescent="0.2">
      <c r="A5" s="265" t="s">
        <v>152</v>
      </c>
      <c r="B5" s="289"/>
      <c r="C5" s="213"/>
      <c r="D5" s="69" t="s">
        <v>141</v>
      </c>
      <c r="E5" s="195"/>
      <c r="F5" s="198"/>
      <c r="G5" s="148"/>
      <c r="I5" s="265" t="s">
        <v>152</v>
      </c>
      <c r="J5" s="289"/>
      <c r="K5" s="213"/>
      <c r="L5" s="69" t="s">
        <v>141</v>
      </c>
      <c r="M5" s="195"/>
      <c r="N5" s="198"/>
      <c r="O5" s="148"/>
      <c r="Q5" s="265" t="s">
        <v>152</v>
      </c>
      <c r="R5" s="289"/>
      <c r="S5" s="213"/>
      <c r="T5" s="69" t="s">
        <v>141</v>
      </c>
      <c r="U5" s="195"/>
      <c r="V5" s="198"/>
      <c r="W5" s="148"/>
      <c r="X5" s="18"/>
      <c r="Y5" s="18"/>
    </row>
    <row r="6" spans="1:27" ht="44" customHeight="1" x14ac:dyDescent="0.2">
      <c r="A6" s="31" t="s">
        <v>137</v>
      </c>
      <c r="B6" s="153" t="s">
        <v>139</v>
      </c>
      <c r="C6" s="153" t="s">
        <v>140</v>
      </c>
      <c r="D6" s="153" t="s">
        <v>155</v>
      </c>
      <c r="E6" s="153" t="s">
        <v>142</v>
      </c>
      <c r="F6" s="153"/>
      <c r="G6" s="148"/>
      <c r="I6" s="31" t="s">
        <v>145</v>
      </c>
      <c r="J6" s="153" t="s">
        <v>139</v>
      </c>
      <c r="K6" s="153" t="s">
        <v>140</v>
      </c>
      <c r="L6" s="153" t="s">
        <v>154</v>
      </c>
      <c r="M6" s="153" t="s">
        <v>147</v>
      </c>
      <c r="N6" s="153"/>
      <c r="O6" s="148"/>
      <c r="Q6" s="31" t="s">
        <v>148</v>
      </c>
      <c r="R6" s="153" t="s">
        <v>139</v>
      </c>
      <c r="S6" s="153" t="s">
        <v>140</v>
      </c>
      <c r="T6" s="153" t="s">
        <v>153</v>
      </c>
      <c r="U6" s="153" t="s">
        <v>150</v>
      </c>
      <c r="V6" s="153"/>
      <c r="W6" s="148"/>
      <c r="X6" s="153"/>
      <c r="Y6" s="153"/>
    </row>
    <row r="7" spans="1:27" x14ac:dyDescent="0.2">
      <c r="A7" s="31">
        <v>1</v>
      </c>
      <c r="B7" s="211">
        <f>C5</f>
        <v>0</v>
      </c>
      <c r="C7" s="211">
        <f>(B7*$E$5)+B7</f>
        <v>0</v>
      </c>
      <c r="D7" s="212">
        <f>C7-B7</f>
        <v>0</v>
      </c>
      <c r="E7" s="204" t="s">
        <v>143</v>
      </c>
      <c r="F7" s="193"/>
      <c r="G7" s="148"/>
      <c r="I7" s="31">
        <v>1</v>
      </c>
      <c r="J7" s="211">
        <f>K5</f>
        <v>0</v>
      </c>
      <c r="K7" s="211">
        <f>(J7*$M$5)+J7</f>
        <v>0</v>
      </c>
      <c r="L7" s="212">
        <f>K7-J7</f>
        <v>0</v>
      </c>
      <c r="M7" s="204" t="s">
        <v>143</v>
      </c>
      <c r="N7" s="193"/>
      <c r="O7" s="148"/>
      <c r="Q7" s="31">
        <v>1</v>
      </c>
      <c r="R7" s="211">
        <f>S5</f>
        <v>0</v>
      </c>
      <c r="S7" s="211">
        <f>(R7*$U$5)+R7</f>
        <v>0</v>
      </c>
      <c r="T7" s="212">
        <f>S7-R7</f>
        <v>0</v>
      </c>
      <c r="U7" s="204" t="s">
        <v>143</v>
      </c>
      <c r="V7" s="193"/>
      <c r="W7" s="148"/>
      <c r="X7" s="110"/>
      <c r="Y7" s="110"/>
    </row>
    <row r="8" spans="1:27" x14ac:dyDescent="0.2">
      <c r="A8" s="31">
        <v>2</v>
      </c>
      <c r="B8" s="211">
        <f>C7</f>
        <v>0</v>
      </c>
      <c r="C8" s="211">
        <f t="shared" ref="C8:C71" si="0">(B8*$E$5)+B8</f>
        <v>0</v>
      </c>
      <c r="D8" s="212">
        <f t="shared" ref="D8:D71" si="1">C8-B8</f>
        <v>0</v>
      </c>
      <c r="E8" s="196" t="e">
        <f t="shared" ref="E8:E71" si="2">(B8/$B$7)-100%</f>
        <v>#DIV/0!</v>
      </c>
      <c r="F8" s="194"/>
      <c r="G8" s="148"/>
      <c r="I8" s="31">
        <v>2</v>
      </c>
      <c r="J8" s="211">
        <f>K7</f>
        <v>0</v>
      </c>
      <c r="K8" s="211">
        <f t="shared" ref="K8:K58" si="3">(J8*$M$5)+J8</f>
        <v>0</v>
      </c>
      <c r="L8" s="212">
        <f t="shared" ref="L8:L58" si="4">K8-J8</f>
        <v>0</v>
      </c>
      <c r="M8" s="196" t="e">
        <f>(J8/$J$7)-100%</f>
        <v>#DIV/0!</v>
      </c>
      <c r="N8" s="194"/>
      <c r="O8" s="148"/>
      <c r="Q8" s="31">
        <v>2</v>
      </c>
      <c r="R8" s="211">
        <f>S7</f>
        <v>0</v>
      </c>
      <c r="S8" s="211">
        <f t="shared" ref="S8:S18" si="5">(R8*$U$5)+R8</f>
        <v>0</v>
      </c>
      <c r="T8" s="212">
        <f t="shared" ref="T8:T18" si="6">S8-R8</f>
        <v>0</v>
      </c>
      <c r="U8" s="196" t="e">
        <f>(R8/$R$7)-100%</f>
        <v>#DIV/0!</v>
      </c>
      <c r="V8" s="194"/>
      <c r="W8" s="148"/>
      <c r="X8" s="191"/>
      <c r="Y8" s="191"/>
    </row>
    <row r="9" spans="1:27" x14ac:dyDescent="0.2">
      <c r="A9" s="31">
        <v>3</v>
      </c>
      <c r="B9" s="211">
        <f t="shared" ref="B9:B72" si="7">C8</f>
        <v>0</v>
      </c>
      <c r="C9" s="211">
        <f t="shared" si="0"/>
        <v>0</v>
      </c>
      <c r="D9" s="212">
        <f t="shared" si="1"/>
        <v>0</v>
      </c>
      <c r="E9" s="196" t="e">
        <f t="shared" si="2"/>
        <v>#DIV/0!</v>
      </c>
      <c r="F9" s="194"/>
      <c r="G9" s="148"/>
      <c r="I9" s="31">
        <v>3</v>
      </c>
      <c r="J9" s="211">
        <f t="shared" ref="J9:J58" si="8">K8</f>
        <v>0</v>
      </c>
      <c r="K9" s="211">
        <f t="shared" si="3"/>
        <v>0</v>
      </c>
      <c r="L9" s="212">
        <f t="shared" si="4"/>
        <v>0</v>
      </c>
      <c r="M9" s="196" t="e">
        <f t="shared" ref="M9:M58" si="9">(J9/$J$7)-100%</f>
        <v>#DIV/0!</v>
      </c>
      <c r="N9" s="194"/>
      <c r="O9" s="148"/>
      <c r="Q9" s="31">
        <v>3</v>
      </c>
      <c r="R9" s="211">
        <f t="shared" ref="R9:R18" si="10">S8</f>
        <v>0</v>
      </c>
      <c r="S9" s="211">
        <f t="shared" si="5"/>
        <v>0</v>
      </c>
      <c r="T9" s="212">
        <f t="shared" si="6"/>
        <v>0</v>
      </c>
      <c r="U9" s="196" t="e">
        <f t="shared" ref="U9:U18" si="11">(R9/$R$7)-100%</f>
        <v>#DIV/0!</v>
      </c>
      <c r="V9" s="194"/>
      <c r="W9" s="148"/>
      <c r="X9" s="191"/>
      <c r="Y9" s="191"/>
    </row>
    <row r="10" spans="1:27" x14ac:dyDescent="0.2">
      <c r="A10" s="31">
        <v>4</v>
      </c>
      <c r="B10" s="211">
        <f t="shared" si="7"/>
        <v>0</v>
      </c>
      <c r="C10" s="211">
        <f t="shared" si="0"/>
        <v>0</v>
      </c>
      <c r="D10" s="212">
        <f t="shared" si="1"/>
        <v>0</v>
      </c>
      <c r="E10" s="196" t="e">
        <f t="shared" si="2"/>
        <v>#DIV/0!</v>
      </c>
      <c r="F10" s="194"/>
      <c r="G10" s="148"/>
      <c r="I10" s="31">
        <v>4</v>
      </c>
      <c r="J10" s="211">
        <f t="shared" si="8"/>
        <v>0</v>
      </c>
      <c r="K10" s="211">
        <f t="shared" si="3"/>
        <v>0</v>
      </c>
      <c r="L10" s="212">
        <f t="shared" si="4"/>
        <v>0</v>
      </c>
      <c r="M10" s="196" t="e">
        <f t="shared" si="9"/>
        <v>#DIV/0!</v>
      </c>
      <c r="N10" s="194"/>
      <c r="O10" s="148"/>
      <c r="Q10" s="31">
        <v>4</v>
      </c>
      <c r="R10" s="211">
        <f t="shared" si="10"/>
        <v>0</v>
      </c>
      <c r="S10" s="211">
        <f t="shared" si="5"/>
        <v>0</v>
      </c>
      <c r="T10" s="212">
        <f t="shared" si="6"/>
        <v>0</v>
      </c>
      <c r="U10" s="196" t="e">
        <f t="shared" si="11"/>
        <v>#DIV/0!</v>
      </c>
      <c r="V10" s="194"/>
      <c r="W10" s="148"/>
      <c r="X10" s="191"/>
      <c r="Y10" s="191"/>
    </row>
    <row r="11" spans="1:27" x14ac:dyDescent="0.2">
      <c r="A11" s="31">
        <v>5</v>
      </c>
      <c r="B11" s="211">
        <f t="shared" si="7"/>
        <v>0</v>
      </c>
      <c r="C11" s="211">
        <f t="shared" si="0"/>
        <v>0</v>
      </c>
      <c r="D11" s="212">
        <f t="shared" si="1"/>
        <v>0</v>
      </c>
      <c r="E11" s="196" t="e">
        <f t="shared" si="2"/>
        <v>#DIV/0!</v>
      </c>
      <c r="F11" s="194"/>
      <c r="G11" s="148"/>
      <c r="I11" s="31">
        <v>5</v>
      </c>
      <c r="J11" s="211">
        <f t="shared" si="8"/>
        <v>0</v>
      </c>
      <c r="K11" s="211">
        <f t="shared" si="3"/>
        <v>0</v>
      </c>
      <c r="L11" s="212">
        <f t="shared" si="4"/>
        <v>0</v>
      </c>
      <c r="M11" s="196" t="e">
        <f t="shared" si="9"/>
        <v>#DIV/0!</v>
      </c>
      <c r="N11" s="194"/>
      <c r="O11" s="148"/>
      <c r="Q11" s="31">
        <v>5</v>
      </c>
      <c r="R11" s="211">
        <f t="shared" si="10"/>
        <v>0</v>
      </c>
      <c r="S11" s="211">
        <f t="shared" si="5"/>
        <v>0</v>
      </c>
      <c r="T11" s="212">
        <f t="shared" si="6"/>
        <v>0</v>
      </c>
      <c r="U11" s="196" t="e">
        <f t="shared" si="11"/>
        <v>#DIV/0!</v>
      </c>
      <c r="V11" s="194"/>
      <c r="W11" s="148"/>
      <c r="X11" s="191"/>
      <c r="Y11" s="191"/>
    </row>
    <row r="12" spans="1:27" x14ac:dyDescent="0.2">
      <c r="A12" s="31">
        <v>6</v>
      </c>
      <c r="B12" s="211">
        <f t="shared" si="7"/>
        <v>0</v>
      </c>
      <c r="C12" s="211">
        <f t="shared" si="0"/>
        <v>0</v>
      </c>
      <c r="D12" s="212">
        <f t="shared" si="1"/>
        <v>0</v>
      </c>
      <c r="E12" s="196" t="e">
        <f t="shared" si="2"/>
        <v>#DIV/0!</v>
      </c>
      <c r="F12" s="194"/>
      <c r="G12" s="148"/>
      <c r="I12" s="31">
        <v>6</v>
      </c>
      <c r="J12" s="211">
        <f t="shared" si="8"/>
        <v>0</v>
      </c>
      <c r="K12" s="211">
        <f t="shared" si="3"/>
        <v>0</v>
      </c>
      <c r="L12" s="212">
        <f t="shared" si="4"/>
        <v>0</v>
      </c>
      <c r="M12" s="196" t="e">
        <f t="shared" si="9"/>
        <v>#DIV/0!</v>
      </c>
      <c r="N12" s="194"/>
      <c r="O12" s="148"/>
      <c r="Q12" s="31">
        <v>6</v>
      </c>
      <c r="R12" s="211">
        <f t="shared" si="10"/>
        <v>0</v>
      </c>
      <c r="S12" s="211">
        <f t="shared" si="5"/>
        <v>0</v>
      </c>
      <c r="T12" s="212">
        <f t="shared" si="6"/>
        <v>0</v>
      </c>
      <c r="U12" s="196" t="e">
        <f t="shared" si="11"/>
        <v>#DIV/0!</v>
      </c>
      <c r="V12" s="194"/>
      <c r="W12" s="148"/>
      <c r="X12" s="191"/>
      <c r="Y12" s="191"/>
    </row>
    <row r="13" spans="1:27" x14ac:dyDescent="0.2">
      <c r="A13" s="31">
        <v>7</v>
      </c>
      <c r="B13" s="211">
        <f t="shared" si="7"/>
        <v>0</v>
      </c>
      <c r="C13" s="211">
        <f t="shared" si="0"/>
        <v>0</v>
      </c>
      <c r="D13" s="212">
        <f t="shared" si="1"/>
        <v>0</v>
      </c>
      <c r="E13" s="196" t="e">
        <f t="shared" si="2"/>
        <v>#DIV/0!</v>
      </c>
      <c r="F13" s="194"/>
      <c r="G13" s="148"/>
      <c r="I13" s="31">
        <v>7</v>
      </c>
      <c r="J13" s="211">
        <f t="shared" si="8"/>
        <v>0</v>
      </c>
      <c r="K13" s="211">
        <f t="shared" si="3"/>
        <v>0</v>
      </c>
      <c r="L13" s="212">
        <f t="shared" si="4"/>
        <v>0</v>
      </c>
      <c r="M13" s="196" t="e">
        <f t="shared" si="9"/>
        <v>#DIV/0!</v>
      </c>
      <c r="N13" s="194"/>
      <c r="O13" s="148"/>
      <c r="Q13" s="31">
        <v>7</v>
      </c>
      <c r="R13" s="211">
        <f t="shared" si="10"/>
        <v>0</v>
      </c>
      <c r="S13" s="211">
        <f t="shared" si="5"/>
        <v>0</v>
      </c>
      <c r="T13" s="212">
        <f t="shared" si="6"/>
        <v>0</v>
      </c>
      <c r="U13" s="196" t="e">
        <f t="shared" si="11"/>
        <v>#DIV/0!</v>
      </c>
      <c r="V13" s="194"/>
      <c r="W13" s="148"/>
      <c r="X13" s="191"/>
      <c r="Y13" s="191"/>
    </row>
    <row r="14" spans="1:27" x14ac:dyDescent="0.2">
      <c r="A14" s="31">
        <v>8</v>
      </c>
      <c r="B14" s="211">
        <f t="shared" si="7"/>
        <v>0</v>
      </c>
      <c r="C14" s="211">
        <f t="shared" si="0"/>
        <v>0</v>
      </c>
      <c r="D14" s="212">
        <f t="shared" si="1"/>
        <v>0</v>
      </c>
      <c r="E14" s="196" t="e">
        <f t="shared" si="2"/>
        <v>#DIV/0!</v>
      </c>
      <c r="F14" s="194"/>
      <c r="G14" s="148"/>
      <c r="I14" s="31">
        <v>8</v>
      </c>
      <c r="J14" s="211">
        <f t="shared" si="8"/>
        <v>0</v>
      </c>
      <c r="K14" s="211">
        <f t="shared" si="3"/>
        <v>0</v>
      </c>
      <c r="L14" s="212">
        <f t="shared" si="4"/>
        <v>0</v>
      </c>
      <c r="M14" s="196" t="e">
        <f t="shared" si="9"/>
        <v>#DIV/0!</v>
      </c>
      <c r="N14" s="194"/>
      <c r="O14" s="148"/>
      <c r="Q14" s="31">
        <v>8</v>
      </c>
      <c r="R14" s="211">
        <f t="shared" si="10"/>
        <v>0</v>
      </c>
      <c r="S14" s="211">
        <f t="shared" si="5"/>
        <v>0</v>
      </c>
      <c r="T14" s="212">
        <f t="shared" si="6"/>
        <v>0</v>
      </c>
      <c r="U14" s="196" t="e">
        <f t="shared" si="11"/>
        <v>#DIV/0!</v>
      </c>
      <c r="V14" s="194"/>
      <c r="W14" s="148"/>
      <c r="X14" s="191"/>
      <c r="Y14" s="191"/>
    </row>
    <row r="15" spans="1:27" x14ac:dyDescent="0.2">
      <c r="A15" s="31">
        <v>9</v>
      </c>
      <c r="B15" s="211">
        <f t="shared" si="7"/>
        <v>0</v>
      </c>
      <c r="C15" s="211">
        <f t="shared" si="0"/>
        <v>0</v>
      </c>
      <c r="D15" s="212">
        <f t="shared" si="1"/>
        <v>0</v>
      </c>
      <c r="E15" s="196" t="e">
        <f t="shared" si="2"/>
        <v>#DIV/0!</v>
      </c>
      <c r="F15" s="194"/>
      <c r="G15" s="148"/>
      <c r="I15" s="31">
        <v>9</v>
      </c>
      <c r="J15" s="211">
        <f t="shared" si="8"/>
        <v>0</v>
      </c>
      <c r="K15" s="211">
        <f t="shared" si="3"/>
        <v>0</v>
      </c>
      <c r="L15" s="212">
        <f t="shared" si="4"/>
        <v>0</v>
      </c>
      <c r="M15" s="196" t="e">
        <f t="shared" si="9"/>
        <v>#DIV/0!</v>
      </c>
      <c r="N15" s="194"/>
      <c r="O15" s="148"/>
      <c r="Q15" s="31">
        <v>9</v>
      </c>
      <c r="R15" s="211">
        <f t="shared" si="10"/>
        <v>0</v>
      </c>
      <c r="S15" s="211">
        <f t="shared" si="5"/>
        <v>0</v>
      </c>
      <c r="T15" s="212">
        <f t="shared" si="6"/>
        <v>0</v>
      </c>
      <c r="U15" s="196" t="e">
        <f t="shared" si="11"/>
        <v>#DIV/0!</v>
      </c>
      <c r="V15" s="194"/>
      <c r="W15" s="148"/>
      <c r="X15" s="191"/>
      <c r="Y15" s="191"/>
    </row>
    <row r="16" spans="1:27" x14ac:dyDescent="0.2">
      <c r="A16" s="31">
        <v>10</v>
      </c>
      <c r="B16" s="211">
        <f t="shared" si="7"/>
        <v>0</v>
      </c>
      <c r="C16" s="211">
        <f t="shared" si="0"/>
        <v>0</v>
      </c>
      <c r="D16" s="212">
        <f t="shared" si="1"/>
        <v>0</v>
      </c>
      <c r="E16" s="196" t="e">
        <f t="shared" si="2"/>
        <v>#DIV/0!</v>
      </c>
      <c r="F16" s="194"/>
      <c r="G16" s="148"/>
      <c r="I16" s="31">
        <v>10</v>
      </c>
      <c r="J16" s="211">
        <f t="shared" si="8"/>
        <v>0</v>
      </c>
      <c r="K16" s="211">
        <f t="shared" si="3"/>
        <v>0</v>
      </c>
      <c r="L16" s="212">
        <f t="shared" si="4"/>
        <v>0</v>
      </c>
      <c r="M16" s="196" t="e">
        <f t="shared" si="9"/>
        <v>#DIV/0!</v>
      </c>
      <c r="N16" s="194"/>
      <c r="O16" s="148"/>
      <c r="Q16" s="31">
        <v>10</v>
      </c>
      <c r="R16" s="211">
        <f t="shared" si="10"/>
        <v>0</v>
      </c>
      <c r="S16" s="211">
        <f t="shared" si="5"/>
        <v>0</v>
      </c>
      <c r="T16" s="212">
        <f t="shared" si="6"/>
        <v>0</v>
      </c>
      <c r="U16" s="196" t="e">
        <f t="shared" si="11"/>
        <v>#DIV/0!</v>
      </c>
      <c r="V16" s="194"/>
      <c r="W16" s="148"/>
      <c r="X16" s="191"/>
      <c r="Y16" s="191"/>
    </row>
    <row r="17" spans="1:25" x14ac:dyDescent="0.2">
      <c r="A17" s="31">
        <v>11</v>
      </c>
      <c r="B17" s="211">
        <f t="shared" si="7"/>
        <v>0</v>
      </c>
      <c r="C17" s="211">
        <f t="shared" si="0"/>
        <v>0</v>
      </c>
      <c r="D17" s="212">
        <f t="shared" si="1"/>
        <v>0</v>
      </c>
      <c r="E17" s="196" t="e">
        <f t="shared" si="2"/>
        <v>#DIV/0!</v>
      </c>
      <c r="F17" s="194"/>
      <c r="G17" s="148"/>
      <c r="I17" s="31">
        <v>11</v>
      </c>
      <c r="J17" s="211">
        <f t="shared" si="8"/>
        <v>0</v>
      </c>
      <c r="K17" s="211">
        <f t="shared" si="3"/>
        <v>0</v>
      </c>
      <c r="L17" s="212">
        <f t="shared" si="4"/>
        <v>0</v>
      </c>
      <c r="M17" s="196" t="e">
        <f t="shared" si="9"/>
        <v>#DIV/0!</v>
      </c>
      <c r="N17" s="194"/>
      <c r="O17" s="148"/>
      <c r="Q17" s="31">
        <v>11</v>
      </c>
      <c r="R17" s="211">
        <f t="shared" si="10"/>
        <v>0</v>
      </c>
      <c r="S17" s="211">
        <f t="shared" si="5"/>
        <v>0</v>
      </c>
      <c r="T17" s="212">
        <f t="shared" si="6"/>
        <v>0</v>
      </c>
      <c r="U17" s="196" t="e">
        <f t="shared" si="11"/>
        <v>#DIV/0!</v>
      </c>
      <c r="V17" s="194"/>
      <c r="W17" s="148"/>
      <c r="X17" s="191"/>
      <c r="Y17" s="191"/>
    </row>
    <row r="18" spans="1:25" x14ac:dyDescent="0.2">
      <c r="A18" s="31">
        <v>12</v>
      </c>
      <c r="B18" s="211">
        <f t="shared" si="7"/>
        <v>0</v>
      </c>
      <c r="C18" s="211">
        <f t="shared" si="0"/>
        <v>0</v>
      </c>
      <c r="D18" s="212">
        <f t="shared" si="1"/>
        <v>0</v>
      </c>
      <c r="E18" s="196" t="e">
        <f t="shared" si="2"/>
        <v>#DIV/0!</v>
      </c>
      <c r="F18" s="194"/>
      <c r="G18" s="148"/>
      <c r="I18" s="31">
        <v>12</v>
      </c>
      <c r="J18" s="211">
        <f t="shared" si="8"/>
        <v>0</v>
      </c>
      <c r="K18" s="211">
        <f t="shared" si="3"/>
        <v>0</v>
      </c>
      <c r="L18" s="212">
        <f t="shared" si="4"/>
        <v>0</v>
      </c>
      <c r="M18" s="196" t="e">
        <f t="shared" si="9"/>
        <v>#DIV/0!</v>
      </c>
      <c r="N18" s="194"/>
      <c r="O18" s="148"/>
      <c r="Q18" s="31">
        <v>12</v>
      </c>
      <c r="R18" s="211">
        <f t="shared" si="10"/>
        <v>0</v>
      </c>
      <c r="S18" s="211">
        <f t="shared" si="5"/>
        <v>0</v>
      </c>
      <c r="T18" s="212">
        <f t="shared" si="6"/>
        <v>0</v>
      </c>
      <c r="U18" s="196" t="e">
        <f t="shared" si="11"/>
        <v>#DIV/0!</v>
      </c>
      <c r="V18" s="194"/>
      <c r="W18" s="148"/>
      <c r="X18" s="191"/>
      <c r="Y18" s="191"/>
    </row>
    <row r="19" spans="1:25" x14ac:dyDescent="0.2">
      <c r="A19" s="31">
        <v>13</v>
      </c>
      <c r="B19" s="211">
        <f t="shared" si="7"/>
        <v>0</v>
      </c>
      <c r="C19" s="211">
        <f t="shared" si="0"/>
        <v>0</v>
      </c>
      <c r="D19" s="212">
        <f t="shared" si="1"/>
        <v>0</v>
      </c>
      <c r="E19" s="196" t="e">
        <f t="shared" si="2"/>
        <v>#DIV/0!</v>
      </c>
      <c r="F19" s="194"/>
      <c r="G19" s="148"/>
      <c r="I19" s="31">
        <v>13</v>
      </c>
      <c r="J19" s="211">
        <f t="shared" si="8"/>
        <v>0</v>
      </c>
      <c r="K19" s="211">
        <f t="shared" si="3"/>
        <v>0</v>
      </c>
      <c r="L19" s="212">
        <f t="shared" si="4"/>
        <v>0</v>
      </c>
      <c r="M19" s="196" t="e">
        <f t="shared" si="9"/>
        <v>#DIV/0!</v>
      </c>
      <c r="N19" s="194"/>
      <c r="O19" s="148"/>
      <c r="Q19" s="31"/>
      <c r="R19" s="208"/>
      <c r="S19" s="208"/>
      <c r="T19" s="209"/>
      <c r="U19" s="210"/>
      <c r="V19" s="194"/>
      <c r="W19" s="148"/>
      <c r="X19" s="191"/>
      <c r="Y19" s="191"/>
    </row>
    <row r="20" spans="1:25" x14ac:dyDescent="0.2">
      <c r="A20" s="31">
        <v>14</v>
      </c>
      <c r="B20" s="211">
        <f t="shared" si="7"/>
        <v>0</v>
      </c>
      <c r="C20" s="211">
        <f t="shared" si="0"/>
        <v>0</v>
      </c>
      <c r="D20" s="212">
        <f t="shared" si="1"/>
        <v>0</v>
      </c>
      <c r="E20" s="196" t="e">
        <f t="shared" si="2"/>
        <v>#DIV/0!</v>
      </c>
      <c r="F20" s="194"/>
      <c r="G20" s="148"/>
      <c r="I20" s="31">
        <v>14</v>
      </c>
      <c r="J20" s="211">
        <f t="shared" si="8"/>
        <v>0</v>
      </c>
      <c r="K20" s="211">
        <f t="shared" si="3"/>
        <v>0</v>
      </c>
      <c r="L20" s="212">
        <f t="shared" si="4"/>
        <v>0</v>
      </c>
      <c r="M20" s="196" t="e">
        <f t="shared" si="9"/>
        <v>#DIV/0!</v>
      </c>
      <c r="N20" s="194"/>
      <c r="O20" s="148"/>
      <c r="Q20" s="31"/>
      <c r="R20" s="149"/>
      <c r="S20" s="150"/>
      <c r="T20" s="150"/>
      <c r="U20" s="197"/>
      <c r="V20" s="150"/>
      <c r="W20" s="192"/>
      <c r="X20" s="191"/>
      <c r="Y20" s="191"/>
    </row>
    <row r="21" spans="1:25" x14ac:dyDescent="0.2">
      <c r="A21" s="31">
        <v>15</v>
      </c>
      <c r="B21" s="211">
        <f t="shared" si="7"/>
        <v>0</v>
      </c>
      <c r="C21" s="211">
        <f t="shared" si="0"/>
        <v>0</v>
      </c>
      <c r="D21" s="212">
        <f t="shared" si="1"/>
        <v>0</v>
      </c>
      <c r="E21" s="196" t="e">
        <f t="shared" si="2"/>
        <v>#DIV/0!</v>
      </c>
      <c r="F21" s="194"/>
      <c r="G21" s="148"/>
      <c r="I21" s="31">
        <v>15</v>
      </c>
      <c r="J21" s="211">
        <f t="shared" si="8"/>
        <v>0</v>
      </c>
      <c r="K21" s="211">
        <f t="shared" si="3"/>
        <v>0</v>
      </c>
      <c r="L21" s="212">
        <f t="shared" si="4"/>
        <v>0</v>
      </c>
      <c r="M21" s="196" t="e">
        <f t="shared" si="9"/>
        <v>#DIV/0!</v>
      </c>
      <c r="N21" s="194"/>
      <c r="O21" s="148"/>
      <c r="Q21" s="31"/>
      <c r="R21" s="208"/>
      <c r="S21" s="208"/>
      <c r="T21" s="209"/>
      <c r="U21" s="210"/>
      <c r="V21" s="191"/>
      <c r="X21" s="191"/>
      <c r="Y21" s="191"/>
    </row>
    <row r="22" spans="1:25" x14ac:dyDescent="0.2">
      <c r="A22" s="31">
        <v>16</v>
      </c>
      <c r="B22" s="211">
        <f t="shared" si="7"/>
        <v>0</v>
      </c>
      <c r="C22" s="211">
        <f t="shared" si="0"/>
        <v>0</v>
      </c>
      <c r="D22" s="212">
        <f t="shared" si="1"/>
        <v>0</v>
      </c>
      <c r="E22" s="196" t="e">
        <f t="shared" si="2"/>
        <v>#DIV/0!</v>
      </c>
      <c r="F22" s="194"/>
      <c r="G22" s="148"/>
      <c r="I22" s="31">
        <v>16</v>
      </c>
      <c r="J22" s="211">
        <f t="shared" si="8"/>
        <v>0</v>
      </c>
      <c r="K22" s="211">
        <f t="shared" si="3"/>
        <v>0</v>
      </c>
      <c r="L22" s="212">
        <f t="shared" si="4"/>
        <v>0</v>
      </c>
      <c r="M22" s="196" t="e">
        <f t="shared" si="9"/>
        <v>#DIV/0!</v>
      </c>
      <c r="N22" s="194"/>
      <c r="O22" s="148"/>
      <c r="Q22" s="31"/>
      <c r="R22" s="208"/>
      <c r="S22" s="208"/>
      <c r="T22" s="209"/>
      <c r="U22" s="210"/>
      <c r="V22" s="191"/>
      <c r="X22" s="191"/>
      <c r="Y22" s="191"/>
    </row>
    <row r="23" spans="1:25" x14ac:dyDescent="0.2">
      <c r="A23" s="31">
        <v>17</v>
      </c>
      <c r="B23" s="211">
        <f t="shared" si="7"/>
        <v>0</v>
      </c>
      <c r="C23" s="211">
        <f t="shared" si="0"/>
        <v>0</v>
      </c>
      <c r="D23" s="212">
        <f t="shared" si="1"/>
        <v>0</v>
      </c>
      <c r="E23" s="196" t="e">
        <f t="shared" si="2"/>
        <v>#DIV/0!</v>
      </c>
      <c r="F23" s="194"/>
      <c r="G23" s="148"/>
      <c r="I23" s="31">
        <v>17</v>
      </c>
      <c r="J23" s="211">
        <f t="shared" si="8"/>
        <v>0</v>
      </c>
      <c r="K23" s="211">
        <f t="shared" si="3"/>
        <v>0</v>
      </c>
      <c r="L23" s="212">
        <f t="shared" si="4"/>
        <v>0</v>
      </c>
      <c r="M23" s="196" t="e">
        <f t="shared" si="9"/>
        <v>#DIV/0!</v>
      </c>
      <c r="N23" s="194"/>
      <c r="O23" s="148"/>
      <c r="Q23" s="31"/>
      <c r="R23" s="208"/>
      <c r="S23" s="208"/>
      <c r="T23" s="209"/>
      <c r="U23" s="210"/>
      <c r="V23" s="191"/>
      <c r="X23" s="191"/>
      <c r="Y23" s="191"/>
    </row>
    <row r="24" spans="1:25" x14ac:dyDescent="0.2">
      <c r="A24" s="31">
        <v>18</v>
      </c>
      <c r="B24" s="211">
        <f t="shared" si="7"/>
        <v>0</v>
      </c>
      <c r="C24" s="211">
        <f t="shared" si="0"/>
        <v>0</v>
      </c>
      <c r="D24" s="212">
        <f t="shared" si="1"/>
        <v>0</v>
      </c>
      <c r="E24" s="196" t="e">
        <f t="shared" si="2"/>
        <v>#DIV/0!</v>
      </c>
      <c r="F24" s="194"/>
      <c r="G24" s="148"/>
      <c r="I24" s="31">
        <v>18</v>
      </c>
      <c r="J24" s="211">
        <f t="shared" si="8"/>
        <v>0</v>
      </c>
      <c r="K24" s="211">
        <f t="shared" si="3"/>
        <v>0</v>
      </c>
      <c r="L24" s="212">
        <f t="shared" si="4"/>
        <v>0</v>
      </c>
      <c r="M24" s="196" t="e">
        <f t="shared" si="9"/>
        <v>#DIV/0!</v>
      </c>
      <c r="N24" s="194"/>
      <c r="O24" s="148"/>
      <c r="Q24" s="31"/>
      <c r="R24" s="208"/>
      <c r="S24" s="208"/>
      <c r="T24" s="209"/>
      <c r="U24" s="210"/>
      <c r="V24" s="191"/>
      <c r="X24" s="191"/>
      <c r="Y24" s="191"/>
    </row>
    <row r="25" spans="1:25" x14ac:dyDescent="0.2">
      <c r="A25" s="31">
        <v>19</v>
      </c>
      <c r="B25" s="211">
        <f t="shared" si="7"/>
        <v>0</v>
      </c>
      <c r="C25" s="211">
        <f t="shared" si="0"/>
        <v>0</v>
      </c>
      <c r="D25" s="212">
        <f t="shared" si="1"/>
        <v>0</v>
      </c>
      <c r="E25" s="196" t="e">
        <f t="shared" si="2"/>
        <v>#DIV/0!</v>
      </c>
      <c r="F25" s="194"/>
      <c r="G25" s="148"/>
      <c r="I25" s="31">
        <v>19</v>
      </c>
      <c r="J25" s="211">
        <f t="shared" si="8"/>
        <v>0</v>
      </c>
      <c r="K25" s="211">
        <f t="shared" si="3"/>
        <v>0</v>
      </c>
      <c r="L25" s="212">
        <f t="shared" si="4"/>
        <v>0</v>
      </c>
      <c r="M25" s="196" t="e">
        <f t="shared" si="9"/>
        <v>#DIV/0!</v>
      </c>
      <c r="N25" s="194"/>
      <c r="O25" s="148"/>
      <c r="Q25" s="31"/>
      <c r="R25" s="208"/>
      <c r="S25" s="208"/>
      <c r="T25" s="209"/>
      <c r="U25" s="210"/>
      <c r="V25" s="191"/>
      <c r="X25" s="191"/>
      <c r="Y25" s="191"/>
    </row>
    <row r="26" spans="1:25" x14ac:dyDescent="0.2">
      <c r="A26" s="31">
        <v>20</v>
      </c>
      <c r="B26" s="211">
        <f t="shared" si="7"/>
        <v>0</v>
      </c>
      <c r="C26" s="211">
        <f t="shared" si="0"/>
        <v>0</v>
      </c>
      <c r="D26" s="212">
        <f t="shared" si="1"/>
        <v>0</v>
      </c>
      <c r="E26" s="196" t="e">
        <f t="shared" si="2"/>
        <v>#DIV/0!</v>
      </c>
      <c r="F26" s="194"/>
      <c r="G26" s="148"/>
      <c r="I26" s="31">
        <v>20</v>
      </c>
      <c r="J26" s="211">
        <f t="shared" si="8"/>
        <v>0</v>
      </c>
      <c r="K26" s="211">
        <f t="shared" si="3"/>
        <v>0</v>
      </c>
      <c r="L26" s="212">
        <f t="shared" si="4"/>
        <v>0</v>
      </c>
      <c r="M26" s="196" t="e">
        <f t="shared" si="9"/>
        <v>#DIV/0!</v>
      </c>
      <c r="N26" s="194"/>
      <c r="O26" s="148"/>
      <c r="Q26" s="31"/>
      <c r="R26" s="208"/>
      <c r="S26" s="208"/>
      <c r="T26" s="209"/>
      <c r="U26" s="210"/>
      <c r="V26" s="191"/>
      <c r="X26" s="191"/>
      <c r="Y26" s="191"/>
    </row>
    <row r="27" spans="1:25" x14ac:dyDescent="0.2">
      <c r="A27" s="31">
        <v>21</v>
      </c>
      <c r="B27" s="211">
        <f t="shared" si="7"/>
        <v>0</v>
      </c>
      <c r="C27" s="211">
        <f t="shared" si="0"/>
        <v>0</v>
      </c>
      <c r="D27" s="212">
        <f t="shared" si="1"/>
        <v>0</v>
      </c>
      <c r="E27" s="196" t="e">
        <f t="shared" si="2"/>
        <v>#DIV/0!</v>
      </c>
      <c r="F27" s="194"/>
      <c r="G27" s="148"/>
      <c r="I27" s="31">
        <v>21</v>
      </c>
      <c r="J27" s="211">
        <f t="shared" si="8"/>
        <v>0</v>
      </c>
      <c r="K27" s="211">
        <f t="shared" si="3"/>
        <v>0</v>
      </c>
      <c r="L27" s="212">
        <f t="shared" si="4"/>
        <v>0</v>
      </c>
      <c r="M27" s="196" t="e">
        <f t="shared" si="9"/>
        <v>#DIV/0!</v>
      </c>
      <c r="N27" s="194"/>
      <c r="O27" s="148"/>
      <c r="Q27" s="31"/>
      <c r="R27" s="208"/>
      <c r="S27" s="208"/>
      <c r="T27" s="209"/>
      <c r="U27" s="210"/>
      <c r="V27" s="191"/>
      <c r="X27" s="191"/>
      <c r="Y27" s="191"/>
    </row>
    <row r="28" spans="1:25" x14ac:dyDescent="0.2">
      <c r="A28" s="31">
        <v>22</v>
      </c>
      <c r="B28" s="211">
        <f t="shared" si="7"/>
        <v>0</v>
      </c>
      <c r="C28" s="211">
        <f t="shared" si="0"/>
        <v>0</v>
      </c>
      <c r="D28" s="212">
        <f t="shared" si="1"/>
        <v>0</v>
      </c>
      <c r="E28" s="196" t="e">
        <f t="shared" si="2"/>
        <v>#DIV/0!</v>
      </c>
      <c r="F28" s="194"/>
      <c r="G28" s="148"/>
      <c r="I28" s="31">
        <v>22</v>
      </c>
      <c r="J28" s="211">
        <f t="shared" si="8"/>
        <v>0</v>
      </c>
      <c r="K28" s="211">
        <f t="shared" si="3"/>
        <v>0</v>
      </c>
      <c r="L28" s="212">
        <f t="shared" si="4"/>
        <v>0</v>
      </c>
      <c r="M28" s="196" t="e">
        <f t="shared" si="9"/>
        <v>#DIV/0!</v>
      </c>
      <c r="N28" s="194"/>
      <c r="O28" s="148"/>
      <c r="Q28" s="31"/>
      <c r="R28" s="208"/>
      <c r="S28" s="208"/>
      <c r="T28" s="209"/>
      <c r="U28" s="210"/>
      <c r="V28" s="191"/>
      <c r="X28" s="191"/>
      <c r="Y28" s="191"/>
    </row>
    <row r="29" spans="1:25" x14ac:dyDescent="0.2">
      <c r="A29" s="31">
        <v>23</v>
      </c>
      <c r="B29" s="211">
        <f t="shared" si="7"/>
        <v>0</v>
      </c>
      <c r="C29" s="211">
        <f t="shared" si="0"/>
        <v>0</v>
      </c>
      <c r="D29" s="212">
        <f t="shared" si="1"/>
        <v>0</v>
      </c>
      <c r="E29" s="196" t="e">
        <f t="shared" si="2"/>
        <v>#DIV/0!</v>
      </c>
      <c r="F29" s="194"/>
      <c r="G29" s="148"/>
      <c r="I29" s="31">
        <v>23</v>
      </c>
      <c r="J29" s="211">
        <f t="shared" si="8"/>
        <v>0</v>
      </c>
      <c r="K29" s="211">
        <f t="shared" si="3"/>
        <v>0</v>
      </c>
      <c r="L29" s="212">
        <f t="shared" si="4"/>
        <v>0</v>
      </c>
      <c r="M29" s="196" t="e">
        <f t="shared" si="9"/>
        <v>#DIV/0!</v>
      </c>
      <c r="N29" s="194"/>
      <c r="O29" s="148"/>
      <c r="Q29" s="31"/>
      <c r="R29" s="208"/>
      <c r="S29" s="208"/>
      <c r="T29" s="209"/>
      <c r="U29" s="210"/>
      <c r="V29" s="191"/>
      <c r="X29" s="191"/>
      <c r="Y29" s="191"/>
    </row>
    <row r="30" spans="1:25" x14ac:dyDescent="0.2">
      <c r="A30" s="31">
        <v>24</v>
      </c>
      <c r="B30" s="211">
        <f t="shared" si="7"/>
        <v>0</v>
      </c>
      <c r="C30" s="211">
        <f t="shared" si="0"/>
        <v>0</v>
      </c>
      <c r="D30" s="212">
        <f t="shared" si="1"/>
        <v>0</v>
      </c>
      <c r="E30" s="196" t="e">
        <f t="shared" si="2"/>
        <v>#DIV/0!</v>
      </c>
      <c r="F30" s="194"/>
      <c r="G30" s="148"/>
      <c r="I30" s="31">
        <v>24</v>
      </c>
      <c r="J30" s="211">
        <f t="shared" si="8"/>
        <v>0</v>
      </c>
      <c r="K30" s="211">
        <f t="shared" si="3"/>
        <v>0</v>
      </c>
      <c r="L30" s="212">
        <f t="shared" si="4"/>
        <v>0</v>
      </c>
      <c r="M30" s="196" t="e">
        <f t="shared" si="9"/>
        <v>#DIV/0!</v>
      </c>
      <c r="N30" s="194"/>
      <c r="O30" s="148"/>
      <c r="Q30" s="31"/>
      <c r="R30" s="208"/>
      <c r="S30" s="208"/>
      <c r="T30" s="209"/>
      <c r="U30" s="210"/>
      <c r="V30" s="191"/>
      <c r="X30" s="191"/>
      <c r="Y30" s="191"/>
    </row>
    <row r="31" spans="1:25" x14ac:dyDescent="0.2">
      <c r="A31" s="31">
        <v>25</v>
      </c>
      <c r="B31" s="211">
        <f t="shared" si="7"/>
        <v>0</v>
      </c>
      <c r="C31" s="211">
        <f t="shared" si="0"/>
        <v>0</v>
      </c>
      <c r="D31" s="212">
        <f t="shared" si="1"/>
        <v>0</v>
      </c>
      <c r="E31" s="196" t="e">
        <f t="shared" si="2"/>
        <v>#DIV/0!</v>
      </c>
      <c r="F31" s="194"/>
      <c r="G31" s="148"/>
      <c r="I31" s="31">
        <v>25</v>
      </c>
      <c r="J31" s="211">
        <f t="shared" si="8"/>
        <v>0</v>
      </c>
      <c r="K31" s="211">
        <f t="shared" si="3"/>
        <v>0</v>
      </c>
      <c r="L31" s="212">
        <f t="shared" si="4"/>
        <v>0</v>
      </c>
      <c r="M31" s="196" t="e">
        <f t="shared" si="9"/>
        <v>#DIV/0!</v>
      </c>
      <c r="N31" s="194"/>
      <c r="O31" s="148"/>
      <c r="Q31" s="31"/>
      <c r="R31" s="208"/>
      <c r="S31" s="208"/>
      <c r="T31" s="209"/>
      <c r="U31" s="210"/>
      <c r="V31" s="191"/>
      <c r="X31" s="191"/>
      <c r="Y31" s="191"/>
    </row>
    <row r="32" spans="1:25" x14ac:dyDescent="0.2">
      <c r="A32" s="31">
        <v>26</v>
      </c>
      <c r="B32" s="211">
        <f t="shared" si="7"/>
        <v>0</v>
      </c>
      <c r="C32" s="211">
        <f t="shared" si="0"/>
        <v>0</v>
      </c>
      <c r="D32" s="212">
        <f t="shared" si="1"/>
        <v>0</v>
      </c>
      <c r="E32" s="196" t="e">
        <f t="shared" si="2"/>
        <v>#DIV/0!</v>
      </c>
      <c r="F32" s="194"/>
      <c r="G32" s="148"/>
      <c r="I32" s="31">
        <v>26</v>
      </c>
      <c r="J32" s="211">
        <f t="shared" si="8"/>
        <v>0</v>
      </c>
      <c r="K32" s="211">
        <f t="shared" si="3"/>
        <v>0</v>
      </c>
      <c r="L32" s="212">
        <f t="shared" si="4"/>
        <v>0</v>
      </c>
      <c r="M32" s="196" t="e">
        <f t="shared" si="9"/>
        <v>#DIV/0!</v>
      </c>
      <c r="N32" s="194"/>
      <c r="O32" s="148"/>
      <c r="Q32" s="31"/>
      <c r="R32" s="208"/>
      <c r="S32" s="208"/>
      <c r="T32" s="209"/>
      <c r="U32" s="210"/>
      <c r="V32" s="191"/>
      <c r="X32" s="191"/>
      <c r="Y32" s="191"/>
    </row>
    <row r="33" spans="1:25" x14ac:dyDescent="0.2">
      <c r="A33" s="31">
        <v>27</v>
      </c>
      <c r="B33" s="211">
        <f t="shared" si="7"/>
        <v>0</v>
      </c>
      <c r="C33" s="211">
        <f t="shared" si="0"/>
        <v>0</v>
      </c>
      <c r="D33" s="212">
        <f t="shared" si="1"/>
        <v>0</v>
      </c>
      <c r="E33" s="196" t="e">
        <f t="shared" si="2"/>
        <v>#DIV/0!</v>
      </c>
      <c r="F33" s="194"/>
      <c r="G33" s="148"/>
      <c r="I33" s="31">
        <v>27</v>
      </c>
      <c r="J33" s="211">
        <f t="shared" si="8"/>
        <v>0</v>
      </c>
      <c r="K33" s="211">
        <f t="shared" si="3"/>
        <v>0</v>
      </c>
      <c r="L33" s="212">
        <f t="shared" si="4"/>
        <v>0</v>
      </c>
      <c r="M33" s="196" t="e">
        <f t="shared" si="9"/>
        <v>#DIV/0!</v>
      </c>
      <c r="N33" s="194"/>
      <c r="O33" s="148"/>
      <c r="Q33" s="31"/>
      <c r="R33" s="208"/>
      <c r="S33" s="208"/>
      <c r="T33" s="209"/>
      <c r="U33" s="210"/>
      <c r="V33" s="191"/>
      <c r="X33" s="191"/>
      <c r="Y33" s="191"/>
    </row>
    <row r="34" spans="1:25" x14ac:dyDescent="0.2">
      <c r="A34" s="31">
        <v>28</v>
      </c>
      <c r="B34" s="211">
        <f t="shared" si="7"/>
        <v>0</v>
      </c>
      <c r="C34" s="211">
        <f t="shared" si="0"/>
        <v>0</v>
      </c>
      <c r="D34" s="212">
        <f t="shared" si="1"/>
        <v>0</v>
      </c>
      <c r="E34" s="196" t="e">
        <f t="shared" si="2"/>
        <v>#DIV/0!</v>
      </c>
      <c r="F34" s="194"/>
      <c r="G34" s="148"/>
      <c r="I34" s="31">
        <v>28</v>
      </c>
      <c r="J34" s="211">
        <f t="shared" si="8"/>
        <v>0</v>
      </c>
      <c r="K34" s="211">
        <f t="shared" si="3"/>
        <v>0</v>
      </c>
      <c r="L34" s="212">
        <f t="shared" si="4"/>
        <v>0</v>
      </c>
      <c r="M34" s="196" t="e">
        <f t="shared" si="9"/>
        <v>#DIV/0!</v>
      </c>
      <c r="N34" s="194"/>
      <c r="O34" s="148"/>
      <c r="Q34" s="31"/>
      <c r="R34" s="208"/>
      <c r="S34" s="208"/>
      <c r="T34" s="209"/>
      <c r="U34" s="210"/>
      <c r="V34" s="191"/>
      <c r="X34" s="191"/>
      <c r="Y34" s="191"/>
    </row>
    <row r="35" spans="1:25" x14ac:dyDescent="0.2">
      <c r="A35" s="31">
        <v>29</v>
      </c>
      <c r="B35" s="211">
        <f t="shared" si="7"/>
        <v>0</v>
      </c>
      <c r="C35" s="211">
        <f t="shared" si="0"/>
        <v>0</v>
      </c>
      <c r="D35" s="212">
        <f t="shared" si="1"/>
        <v>0</v>
      </c>
      <c r="E35" s="196" t="e">
        <f t="shared" si="2"/>
        <v>#DIV/0!</v>
      </c>
      <c r="F35" s="194"/>
      <c r="G35" s="148"/>
      <c r="I35" s="31">
        <v>29</v>
      </c>
      <c r="J35" s="211">
        <f t="shared" si="8"/>
        <v>0</v>
      </c>
      <c r="K35" s="211">
        <f t="shared" si="3"/>
        <v>0</v>
      </c>
      <c r="L35" s="212">
        <f t="shared" si="4"/>
        <v>0</v>
      </c>
      <c r="M35" s="196" t="e">
        <f t="shared" si="9"/>
        <v>#DIV/0!</v>
      </c>
      <c r="N35" s="194"/>
      <c r="O35" s="148"/>
      <c r="Q35" s="31"/>
      <c r="R35" s="208"/>
      <c r="S35" s="208"/>
      <c r="T35" s="209"/>
      <c r="U35" s="210"/>
      <c r="V35" s="191"/>
      <c r="X35" s="191"/>
      <c r="Y35" s="191"/>
    </row>
    <row r="36" spans="1:25" x14ac:dyDescent="0.2">
      <c r="A36" s="31">
        <v>30</v>
      </c>
      <c r="B36" s="211">
        <f t="shared" si="7"/>
        <v>0</v>
      </c>
      <c r="C36" s="211">
        <f t="shared" si="0"/>
        <v>0</v>
      </c>
      <c r="D36" s="212">
        <f t="shared" si="1"/>
        <v>0</v>
      </c>
      <c r="E36" s="196" t="e">
        <f t="shared" si="2"/>
        <v>#DIV/0!</v>
      </c>
      <c r="F36" s="194"/>
      <c r="G36" s="148"/>
      <c r="I36" s="31">
        <v>30</v>
      </c>
      <c r="J36" s="211">
        <f t="shared" si="8"/>
        <v>0</v>
      </c>
      <c r="K36" s="211">
        <f t="shared" si="3"/>
        <v>0</v>
      </c>
      <c r="L36" s="212">
        <f t="shared" si="4"/>
        <v>0</v>
      </c>
      <c r="M36" s="196" t="e">
        <f t="shared" si="9"/>
        <v>#DIV/0!</v>
      </c>
      <c r="N36" s="194"/>
      <c r="O36" s="148"/>
      <c r="Q36" s="31"/>
      <c r="R36" s="208"/>
      <c r="S36" s="208"/>
      <c r="T36" s="209"/>
      <c r="U36" s="210"/>
      <c r="V36" s="191"/>
      <c r="X36" s="191"/>
      <c r="Y36" s="191"/>
    </row>
    <row r="37" spans="1:25" x14ac:dyDescent="0.2">
      <c r="A37" s="31">
        <v>31</v>
      </c>
      <c r="B37" s="211">
        <f t="shared" si="7"/>
        <v>0</v>
      </c>
      <c r="C37" s="211">
        <f t="shared" si="0"/>
        <v>0</v>
      </c>
      <c r="D37" s="212">
        <f t="shared" si="1"/>
        <v>0</v>
      </c>
      <c r="E37" s="196" t="e">
        <f t="shared" si="2"/>
        <v>#DIV/0!</v>
      </c>
      <c r="F37" s="194"/>
      <c r="G37" s="148"/>
      <c r="I37" s="31">
        <v>31</v>
      </c>
      <c r="J37" s="211">
        <f t="shared" si="8"/>
        <v>0</v>
      </c>
      <c r="K37" s="211">
        <f t="shared" si="3"/>
        <v>0</v>
      </c>
      <c r="L37" s="212">
        <f t="shared" si="4"/>
        <v>0</v>
      </c>
      <c r="M37" s="196" t="e">
        <f t="shared" si="9"/>
        <v>#DIV/0!</v>
      </c>
      <c r="N37" s="194"/>
      <c r="O37" s="148"/>
      <c r="Q37" s="31"/>
      <c r="R37" s="208"/>
      <c r="S37" s="208"/>
      <c r="T37" s="209"/>
      <c r="U37" s="210"/>
      <c r="V37" s="191"/>
      <c r="X37" s="191"/>
      <c r="Y37" s="191"/>
    </row>
    <row r="38" spans="1:25" x14ac:dyDescent="0.2">
      <c r="A38" s="31">
        <v>32</v>
      </c>
      <c r="B38" s="211">
        <f t="shared" si="7"/>
        <v>0</v>
      </c>
      <c r="C38" s="211">
        <f t="shared" si="0"/>
        <v>0</v>
      </c>
      <c r="D38" s="212">
        <f t="shared" si="1"/>
        <v>0</v>
      </c>
      <c r="E38" s="196" t="e">
        <f t="shared" si="2"/>
        <v>#DIV/0!</v>
      </c>
      <c r="F38" s="194"/>
      <c r="G38" s="148"/>
      <c r="I38" s="31">
        <v>32</v>
      </c>
      <c r="J38" s="211">
        <f t="shared" si="8"/>
        <v>0</v>
      </c>
      <c r="K38" s="211">
        <f t="shared" si="3"/>
        <v>0</v>
      </c>
      <c r="L38" s="212">
        <f t="shared" si="4"/>
        <v>0</v>
      </c>
      <c r="M38" s="196" t="e">
        <f t="shared" si="9"/>
        <v>#DIV/0!</v>
      </c>
      <c r="N38" s="194"/>
      <c r="O38" s="148"/>
      <c r="Q38" s="31"/>
      <c r="R38" s="208"/>
      <c r="S38" s="208"/>
      <c r="T38" s="209"/>
      <c r="U38" s="210"/>
      <c r="V38" s="191"/>
      <c r="X38" s="191"/>
      <c r="Y38" s="191"/>
    </row>
    <row r="39" spans="1:25" x14ac:dyDescent="0.2">
      <c r="A39" s="31">
        <v>33</v>
      </c>
      <c r="B39" s="211">
        <f t="shared" si="7"/>
        <v>0</v>
      </c>
      <c r="C39" s="211">
        <f t="shared" si="0"/>
        <v>0</v>
      </c>
      <c r="D39" s="212">
        <f t="shared" si="1"/>
        <v>0</v>
      </c>
      <c r="E39" s="196" t="e">
        <f t="shared" si="2"/>
        <v>#DIV/0!</v>
      </c>
      <c r="F39" s="194"/>
      <c r="G39" s="148"/>
      <c r="I39" s="31">
        <v>33</v>
      </c>
      <c r="J39" s="211">
        <f t="shared" si="8"/>
        <v>0</v>
      </c>
      <c r="K39" s="211">
        <f t="shared" si="3"/>
        <v>0</v>
      </c>
      <c r="L39" s="212">
        <f t="shared" si="4"/>
        <v>0</v>
      </c>
      <c r="M39" s="196" t="e">
        <f t="shared" si="9"/>
        <v>#DIV/0!</v>
      </c>
      <c r="N39" s="194"/>
      <c r="O39" s="148"/>
      <c r="Q39" s="31"/>
      <c r="R39" s="208"/>
      <c r="S39" s="208"/>
      <c r="T39" s="209"/>
      <c r="U39" s="210"/>
      <c r="V39" s="191"/>
      <c r="X39" s="191"/>
      <c r="Y39" s="191"/>
    </row>
    <row r="40" spans="1:25" x14ac:dyDescent="0.2">
      <c r="A40" s="31">
        <v>34</v>
      </c>
      <c r="B40" s="211">
        <f t="shared" si="7"/>
        <v>0</v>
      </c>
      <c r="C40" s="211">
        <f t="shared" si="0"/>
        <v>0</v>
      </c>
      <c r="D40" s="212">
        <f t="shared" si="1"/>
        <v>0</v>
      </c>
      <c r="E40" s="196" t="e">
        <f t="shared" si="2"/>
        <v>#DIV/0!</v>
      </c>
      <c r="F40" s="194"/>
      <c r="G40" s="148"/>
      <c r="I40" s="31">
        <v>34</v>
      </c>
      <c r="J40" s="211">
        <f t="shared" si="8"/>
        <v>0</v>
      </c>
      <c r="K40" s="211">
        <f t="shared" si="3"/>
        <v>0</v>
      </c>
      <c r="L40" s="212">
        <f t="shared" si="4"/>
        <v>0</v>
      </c>
      <c r="M40" s="196" t="e">
        <f t="shared" si="9"/>
        <v>#DIV/0!</v>
      </c>
      <c r="N40" s="194"/>
      <c r="O40" s="148"/>
      <c r="Q40" s="31"/>
      <c r="R40" s="208"/>
      <c r="S40" s="208"/>
      <c r="T40" s="209"/>
      <c r="U40" s="210"/>
      <c r="V40" s="191"/>
      <c r="X40" s="191"/>
      <c r="Y40" s="191"/>
    </row>
    <row r="41" spans="1:25" x14ac:dyDescent="0.2">
      <c r="A41" s="31">
        <v>35</v>
      </c>
      <c r="B41" s="211">
        <f t="shared" si="7"/>
        <v>0</v>
      </c>
      <c r="C41" s="211">
        <f t="shared" si="0"/>
        <v>0</v>
      </c>
      <c r="D41" s="212">
        <f t="shared" si="1"/>
        <v>0</v>
      </c>
      <c r="E41" s="196" t="e">
        <f t="shared" si="2"/>
        <v>#DIV/0!</v>
      </c>
      <c r="F41" s="194"/>
      <c r="G41" s="148"/>
      <c r="I41" s="31">
        <v>35</v>
      </c>
      <c r="J41" s="211">
        <f t="shared" si="8"/>
        <v>0</v>
      </c>
      <c r="K41" s="211">
        <f t="shared" si="3"/>
        <v>0</v>
      </c>
      <c r="L41" s="212">
        <f t="shared" si="4"/>
        <v>0</v>
      </c>
      <c r="M41" s="196" t="e">
        <f t="shared" si="9"/>
        <v>#DIV/0!</v>
      </c>
      <c r="N41" s="194"/>
      <c r="O41" s="148"/>
      <c r="Q41" s="31"/>
      <c r="R41" s="208"/>
      <c r="S41" s="208"/>
      <c r="T41" s="209"/>
      <c r="U41" s="210"/>
      <c r="V41" s="191"/>
      <c r="X41" s="191"/>
      <c r="Y41" s="191"/>
    </row>
    <row r="42" spans="1:25" x14ac:dyDescent="0.2">
      <c r="A42" s="31">
        <v>36</v>
      </c>
      <c r="B42" s="211">
        <f t="shared" si="7"/>
        <v>0</v>
      </c>
      <c r="C42" s="211">
        <f t="shared" si="0"/>
        <v>0</v>
      </c>
      <c r="D42" s="212">
        <f t="shared" si="1"/>
        <v>0</v>
      </c>
      <c r="E42" s="196" t="e">
        <f t="shared" si="2"/>
        <v>#DIV/0!</v>
      </c>
      <c r="F42" s="194"/>
      <c r="G42" s="148"/>
      <c r="I42" s="31">
        <v>36</v>
      </c>
      <c r="J42" s="211">
        <f t="shared" si="8"/>
        <v>0</v>
      </c>
      <c r="K42" s="211">
        <f t="shared" si="3"/>
        <v>0</v>
      </c>
      <c r="L42" s="212">
        <f t="shared" si="4"/>
        <v>0</v>
      </c>
      <c r="M42" s="196" t="e">
        <f t="shared" si="9"/>
        <v>#DIV/0!</v>
      </c>
      <c r="N42" s="194"/>
      <c r="O42" s="148"/>
      <c r="Q42" s="31"/>
      <c r="R42" s="208"/>
      <c r="S42" s="208"/>
      <c r="T42" s="209"/>
      <c r="U42" s="210"/>
      <c r="V42" s="191"/>
      <c r="X42" s="191"/>
      <c r="Y42" s="191"/>
    </row>
    <row r="43" spans="1:25" x14ac:dyDescent="0.2">
      <c r="A43" s="31">
        <v>37</v>
      </c>
      <c r="B43" s="211">
        <f t="shared" si="7"/>
        <v>0</v>
      </c>
      <c r="C43" s="211">
        <f t="shared" si="0"/>
        <v>0</v>
      </c>
      <c r="D43" s="212">
        <f t="shared" si="1"/>
        <v>0</v>
      </c>
      <c r="E43" s="196" t="e">
        <f t="shared" si="2"/>
        <v>#DIV/0!</v>
      </c>
      <c r="F43" s="194"/>
      <c r="G43" s="148"/>
      <c r="I43" s="31">
        <v>37</v>
      </c>
      <c r="J43" s="211">
        <f t="shared" si="8"/>
        <v>0</v>
      </c>
      <c r="K43" s="211">
        <f t="shared" si="3"/>
        <v>0</v>
      </c>
      <c r="L43" s="212">
        <f t="shared" si="4"/>
        <v>0</v>
      </c>
      <c r="M43" s="196" t="e">
        <f t="shared" si="9"/>
        <v>#DIV/0!</v>
      </c>
      <c r="N43" s="194"/>
      <c r="O43" s="148"/>
      <c r="Q43" s="31"/>
      <c r="R43" s="208"/>
      <c r="S43" s="208"/>
      <c r="T43" s="209"/>
      <c r="U43" s="210"/>
      <c r="V43" s="191"/>
      <c r="X43" s="191"/>
      <c r="Y43" s="191"/>
    </row>
    <row r="44" spans="1:25" x14ac:dyDescent="0.2">
      <c r="A44" s="31">
        <v>38</v>
      </c>
      <c r="B44" s="211">
        <f t="shared" si="7"/>
        <v>0</v>
      </c>
      <c r="C44" s="211">
        <f t="shared" si="0"/>
        <v>0</v>
      </c>
      <c r="D44" s="212">
        <f t="shared" si="1"/>
        <v>0</v>
      </c>
      <c r="E44" s="196" t="e">
        <f t="shared" si="2"/>
        <v>#DIV/0!</v>
      </c>
      <c r="F44" s="194"/>
      <c r="G44" s="148"/>
      <c r="I44" s="31">
        <v>38</v>
      </c>
      <c r="J44" s="211">
        <f t="shared" si="8"/>
        <v>0</v>
      </c>
      <c r="K44" s="211">
        <f t="shared" si="3"/>
        <v>0</v>
      </c>
      <c r="L44" s="212">
        <f t="shared" si="4"/>
        <v>0</v>
      </c>
      <c r="M44" s="196" t="e">
        <f t="shared" si="9"/>
        <v>#DIV/0!</v>
      </c>
      <c r="N44" s="194"/>
      <c r="O44" s="148"/>
      <c r="Q44" s="31"/>
      <c r="R44" s="208"/>
      <c r="S44" s="208"/>
      <c r="T44" s="209"/>
      <c r="U44" s="210"/>
      <c r="V44" s="191"/>
      <c r="X44" s="191"/>
      <c r="Y44" s="191"/>
    </row>
    <row r="45" spans="1:25" x14ac:dyDescent="0.2">
      <c r="A45" s="31">
        <v>39</v>
      </c>
      <c r="B45" s="211">
        <f t="shared" si="7"/>
        <v>0</v>
      </c>
      <c r="C45" s="211">
        <f t="shared" si="0"/>
        <v>0</v>
      </c>
      <c r="D45" s="212">
        <f t="shared" si="1"/>
        <v>0</v>
      </c>
      <c r="E45" s="196" t="e">
        <f t="shared" si="2"/>
        <v>#DIV/0!</v>
      </c>
      <c r="F45" s="194"/>
      <c r="G45" s="148"/>
      <c r="I45" s="31">
        <v>39</v>
      </c>
      <c r="J45" s="211">
        <f t="shared" si="8"/>
        <v>0</v>
      </c>
      <c r="K45" s="211">
        <f t="shared" si="3"/>
        <v>0</v>
      </c>
      <c r="L45" s="212">
        <f t="shared" si="4"/>
        <v>0</v>
      </c>
      <c r="M45" s="196" t="e">
        <f t="shared" si="9"/>
        <v>#DIV/0!</v>
      </c>
      <c r="N45" s="194"/>
      <c r="O45" s="148"/>
      <c r="Q45" s="31"/>
      <c r="R45" s="208"/>
      <c r="S45" s="208"/>
      <c r="T45" s="209"/>
      <c r="U45" s="210"/>
      <c r="V45" s="191"/>
      <c r="X45" s="191"/>
      <c r="Y45" s="191"/>
    </row>
    <row r="46" spans="1:25" x14ac:dyDescent="0.2">
      <c r="A46" s="31">
        <v>40</v>
      </c>
      <c r="B46" s="211">
        <f t="shared" si="7"/>
        <v>0</v>
      </c>
      <c r="C46" s="211">
        <f t="shared" si="0"/>
        <v>0</v>
      </c>
      <c r="D46" s="212">
        <f t="shared" si="1"/>
        <v>0</v>
      </c>
      <c r="E46" s="196" t="e">
        <f t="shared" si="2"/>
        <v>#DIV/0!</v>
      </c>
      <c r="F46" s="194"/>
      <c r="G46" s="148"/>
      <c r="I46" s="31">
        <v>40</v>
      </c>
      <c r="J46" s="211">
        <f t="shared" si="8"/>
        <v>0</v>
      </c>
      <c r="K46" s="211">
        <f t="shared" si="3"/>
        <v>0</v>
      </c>
      <c r="L46" s="212">
        <f t="shared" si="4"/>
        <v>0</v>
      </c>
      <c r="M46" s="196" t="e">
        <f t="shared" si="9"/>
        <v>#DIV/0!</v>
      </c>
      <c r="N46" s="194"/>
      <c r="O46" s="148"/>
      <c r="Q46" s="31"/>
      <c r="R46" s="208"/>
      <c r="S46" s="208"/>
      <c r="T46" s="209"/>
      <c r="U46" s="210"/>
      <c r="V46" s="191"/>
      <c r="X46" s="191"/>
      <c r="Y46" s="191"/>
    </row>
    <row r="47" spans="1:25" x14ac:dyDescent="0.2">
      <c r="A47" s="31">
        <v>41</v>
      </c>
      <c r="B47" s="211">
        <f t="shared" si="7"/>
        <v>0</v>
      </c>
      <c r="C47" s="211">
        <f t="shared" si="0"/>
        <v>0</v>
      </c>
      <c r="D47" s="212">
        <f t="shared" si="1"/>
        <v>0</v>
      </c>
      <c r="E47" s="196" t="e">
        <f t="shared" si="2"/>
        <v>#DIV/0!</v>
      </c>
      <c r="F47" s="194"/>
      <c r="G47" s="148"/>
      <c r="I47" s="31">
        <v>41</v>
      </c>
      <c r="J47" s="211">
        <f t="shared" si="8"/>
        <v>0</v>
      </c>
      <c r="K47" s="211">
        <f t="shared" si="3"/>
        <v>0</v>
      </c>
      <c r="L47" s="212">
        <f t="shared" si="4"/>
        <v>0</v>
      </c>
      <c r="M47" s="196" t="e">
        <f t="shared" si="9"/>
        <v>#DIV/0!</v>
      </c>
      <c r="N47" s="194"/>
      <c r="O47" s="148"/>
      <c r="Q47" s="31"/>
      <c r="R47" s="208"/>
      <c r="S47" s="208"/>
      <c r="T47" s="209"/>
      <c r="U47" s="210"/>
      <c r="V47" s="191"/>
      <c r="X47" s="191"/>
      <c r="Y47" s="191"/>
    </row>
    <row r="48" spans="1:25" x14ac:dyDescent="0.2">
      <c r="A48" s="31">
        <v>42</v>
      </c>
      <c r="B48" s="211">
        <f t="shared" si="7"/>
        <v>0</v>
      </c>
      <c r="C48" s="211">
        <f t="shared" si="0"/>
        <v>0</v>
      </c>
      <c r="D48" s="212">
        <f t="shared" si="1"/>
        <v>0</v>
      </c>
      <c r="E48" s="196" t="e">
        <f t="shared" si="2"/>
        <v>#DIV/0!</v>
      </c>
      <c r="F48" s="194"/>
      <c r="G48" s="148"/>
      <c r="I48" s="31">
        <v>42</v>
      </c>
      <c r="J48" s="211">
        <f t="shared" si="8"/>
        <v>0</v>
      </c>
      <c r="K48" s="211">
        <f t="shared" si="3"/>
        <v>0</v>
      </c>
      <c r="L48" s="212">
        <f t="shared" si="4"/>
        <v>0</v>
      </c>
      <c r="M48" s="196" t="e">
        <f t="shared" si="9"/>
        <v>#DIV/0!</v>
      </c>
      <c r="N48" s="194"/>
      <c r="O48" s="148"/>
      <c r="Q48" s="31"/>
      <c r="R48" s="208"/>
      <c r="S48" s="208"/>
      <c r="T48" s="209"/>
      <c r="U48" s="210"/>
      <c r="V48" s="191"/>
      <c r="X48" s="191"/>
      <c r="Y48" s="191"/>
    </row>
    <row r="49" spans="1:25" x14ac:dyDescent="0.2">
      <c r="A49" s="31">
        <v>43</v>
      </c>
      <c r="B49" s="211">
        <f t="shared" si="7"/>
        <v>0</v>
      </c>
      <c r="C49" s="211">
        <f t="shared" si="0"/>
        <v>0</v>
      </c>
      <c r="D49" s="212">
        <f t="shared" si="1"/>
        <v>0</v>
      </c>
      <c r="E49" s="196" t="e">
        <f t="shared" si="2"/>
        <v>#DIV/0!</v>
      </c>
      <c r="F49" s="194"/>
      <c r="G49" s="148"/>
      <c r="I49" s="31">
        <v>43</v>
      </c>
      <c r="J49" s="211">
        <f t="shared" si="8"/>
        <v>0</v>
      </c>
      <c r="K49" s="211">
        <f t="shared" si="3"/>
        <v>0</v>
      </c>
      <c r="L49" s="212">
        <f t="shared" si="4"/>
        <v>0</v>
      </c>
      <c r="M49" s="196" t="e">
        <f t="shared" si="9"/>
        <v>#DIV/0!</v>
      </c>
      <c r="N49" s="194"/>
      <c r="O49" s="148"/>
      <c r="Q49" s="31"/>
      <c r="R49" s="208"/>
      <c r="S49" s="208"/>
      <c r="T49" s="209"/>
      <c r="U49" s="210"/>
      <c r="V49" s="191"/>
      <c r="X49" s="191"/>
      <c r="Y49" s="191"/>
    </row>
    <row r="50" spans="1:25" x14ac:dyDescent="0.2">
      <c r="A50" s="31">
        <v>44</v>
      </c>
      <c r="B50" s="211">
        <f t="shared" si="7"/>
        <v>0</v>
      </c>
      <c r="C50" s="211">
        <f t="shared" si="0"/>
        <v>0</v>
      </c>
      <c r="D50" s="212">
        <f t="shared" si="1"/>
        <v>0</v>
      </c>
      <c r="E50" s="196" t="e">
        <f t="shared" si="2"/>
        <v>#DIV/0!</v>
      </c>
      <c r="F50" s="194"/>
      <c r="G50" s="148"/>
      <c r="I50" s="31">
        <v>44</v>
      </c>
      <c r="J50" s="211">
        <f t="shared" si="8"/>
        <v>0</v>
      </c>
      <c r="K50" s="211">
        <f t="shared" si="3"/>
        <v>0</v>
      </c>
      <c r="L50" s="212">
        <f t="shared" si="4"/>
        <v>0</v>
      </c>
      <c r="M50" s="196" t="e">
        <f t="shared" si="9"/>
        <v>#DIV/0!</v>
      </c>
      <c r="N50" s="194"/>
      <c r="O50" s="148"/>
      <c r="Q50" s="31"/>
      <c r="R50" s="208"/>
      <c r="S50" s="208"/>
      <c r="T50" s="209"/>
      <c r="U50" s="210"/>
      <c r="V50" s="191"/>
      <c r="X50" s="191"/>
      <c r="Y50" s="191"/>
    </row>
    <row r="51" spans="1:25" x14ac:dyDescent="0.2">
      <c r="A51" s="31">
        <v>45</v>
      </c>
      <c r="B51" s="211">
        <f t="shared" si="7"/>
        <v>0</v>
      </c>
      <c r="C51" s="211">
        <f t="shared" si="0"/>
        <v>0</v>
      </c>
      <c r="D51" s="212">
        <f t="shared" si="1"/>
        <v>0</v>
      </c>
      <c r="E51" s="196" t="e">
        <f t="shared" si="2"/>
        <v>#DIV/0!</v>
      </c>
      <c r="F51" s="194"/>
      <c r="G51" s="148"/>
      <c r="I51" s="31">
        <v>45</v>
      </c>
      <c r="J51" s="211">
        <f t="shared" si="8"/>
        <v>0</v>
      </c>
      <c r="K51" s="211">
        <f t="shared" si="3"/>
        <v>0</v>
      </c>
      <c r="L51" s="212">
        <f t="shared" si="4"/>
        <v>0</v>
      </c>
      <c r="M51" s="196" t="e">
        <f t="shared" si="9"/>
        <v>#DIV/0!</v>
      </c>
      <c r="N51" s="194"/>
      <c r="O51" s="148"/>
      <c r="Q51" s="31"/>
      <c r="R51" s="208"/>
      <c r="S51" s="208"/>
      <c r="T51" s="209"/>
      <c r="U51" s="210"/>
      <c r="V51" s="191"/>
      <c r="X51" s="191"/>
      <c r="Y51" s="191"/>
    </row>
    <row r="52" spans="1:25" x14ac:dyDescent="0.2">
      <c r="A52" s="31">
        <v>46</v>
      </c>
      <c r="B52" s="211">
        <f t="shared" si="7"/>
        <v>0</v>
      </c>
      <c r="C52" s="211">
        <f t="shared" si="0"/>
        <v>0</v>
      </c>
      <c r="D52" s="212">
        <f t="shared" si="1"/>
        <v>0</v>
      </c>
      <c r="E52" s="196" t="e">
        <f t="shared" si="2"/>
        <v>#DIV/0!</v>
      </c>
      <c r="F52" s="194"/>
      <c r="G52" s="148"/>
      <c r="I52" s="31">
        <v>46</v>
      </c>
      <c r="J52" s="211">
        <f t="shared" si="8"/>
        <v>0</v>
      </c>
      <c r="K52" s="211">
        <f t="shared" si="3"/>
        <v>0</v>
      </c>
      <c r="L52" s="212">
        <f t="shared" si="4"/>
        <v>0</v>
      </c>
      <c r="M52" s="196" t="e">
        <f t="shared" si="9"/>
        <v>#DIV/0!</v>
      </c>
      <c r="N52" s="194"/>
      <c r="O52" s="148"/>
      <c r="Q52" s="31"/>
      <c r="R52" s="208"/>
      <c r="S52" s="208"/>
      <c r="T52" s="209"/>
      <c r="U52" s="210"/>
      <c r="V52" s="191"/>
      <c r="X52" s="191"/>
      <c r="Y52" s="191"/>
    </row>
    <row r="53" spans="1:25" x14ac:dyDescent="0.2">
      <c r="A53" s="31">
        <v>47</v>
      </c>
      <c r="B53" s="211">
        <f t="shared" si="7"/>
        <v>0</v>
      </c>
      <c r="C53" s="211">
        <f t="shared" si="0"/>
        <v>0</v>
      </c>
      <c r="D53" s="212">
        <f t="shared" si="1"/>
        <v>0</v>
      </c>
      <c r="E53" s="196" t="e">
        <f t="shared" si="2"/>
        <v>#DIV/0!</v>
      </c>
      <c r="F53" s="194"/>
      <c r="G53" s="148"/>
      <c r="I53" s="31">
        <v>47</v>
      </c>
      <c r="J53" s="211">
        <f t="shared" si="8"/>
        <v>0</v>
      </c>
      <c r="K53" s="211">
        <f t="shared" si="3"/>
        <v>0</v>
      </c>
      <c r="L53" s="212">
        <f t="shared" si="4"/>
        <v>0</v>
      </c>
      <c r="M53" s="196" t="e">
        <f t="shared" si="9"/>
        <v>#DIV/0!</v>
      </c>
      <c r="N53" s="194"/>
      <c r="O53" s="148"/>
      <c r="Q53" s="31"/>
      <c r="R53" s="208"/>
      <c r="S53" s="208"/>
      <c r="T53" s="209"/>
      <c r="U53" s="210"/>
      <c r="V53" s="191"/>
      <c r="X53" s="191"/>
      <c r="Y53" s="191"/>
    </row>
    <row r="54" spans="1:25" x14ac:dyDescent="0.2">
      <c r="A54" s="31">
        <v>48</v>
      </c>
      <c r="B54" s="211">
        <f t="shared" si="7"/>
        <v>0</v>
      </c>
      <c r="C54" s="211">
        <f t="shared" si="0"/>
        <v>0</v>
      </c>
      <c r="D54" s="212">
        <f t="shared" si="1"/>
        <v>0</v>
      </c>
      <c r="E54" s="196" t="e">
        <f t="shared" si="2"/>
        <v>#DIV/0!</v>
      </c>
      <c r="F54" s="194"/>
      <c r="G54" s="148"/>
      <c r="I54" s="31">
        <v>48</v>
      </c>
      <c r="J54" s="211">
        <f t="shared" si="8"/>
        <v>0</v>
      </c>
      <c r="K54" s="211">
        <f t="shared" si="3"/>
        <v>0</v>
      </c>
      <c r="L54" s="212">
        <f t="shared" si="4"/>
        <v>0</v>
      </c>
      <c r="M54" s="196" t="e">
        <f t="shared" si="9"/>
        <v>#DIV/0!</v>
      </c>
      <c r="N54" s="194"/>
      <c r="O54" s="148"/>
      <c r="Q54" s="31"/>
      <c r="R54" s="208"/>
      <c r="S54" s="208"/>
      <c r="T54" s="209"/>
      <c r="U54" s="210"/>
      <c r="V54" s="191"/>
      <c r="X54" s="191"/>
      <c r="Y54" s="191"/>
    </row>
    <row r="55" spans="1:25" x14ac:dyDescent="0.2">
      <c r="A55" s="31">
        <v>49</v>
      </c>
      <c r="B55" s="211">
        <f t="shared" si="7"/>
        <v>0</v>
      </c>
      <c r="C55" s="211">
        <f t="shared" si="0"/>
        <v>0</v>
      </c>
      <c r="D55" s="212">
        <f t="shared" si="1"/>
        <v>0</v>
      </c>
      <c r="E55" s="196" t="e">
        <f t="shared" si="2"/>
        <v>#DIV/0!</v>
      </c>
      <c r="F55" s="194"/>
      <c r="G55" s="148"/>
      <c r="I55" s="31">
        <v>49</v>
      </c>
      <c r="J55" s="211">
        <f t="shared" si="8"/>
        <v>0</v>
      </c>
      <c r="K55" s="211">
        <f t="shared" si="3"/>
        <v>0</v>
      </c>
      <c r="L55" s="212">
        <f t="shared" si="4"/>
        <v>0</v>
      </c>
      <c r="M55" s="196" t="e">
        <f t="shared" si="9"/>
        <v>#DIV/0!</v>
      </c>
      <c r="N55" s="194"/>
      <c r="O55" s="148"/>
      <c r="Q55" s="31"/>
      <c r="R55" s="208"/>
      <c r="S55" s="208"/>
      <c r="T55" s="209"/>
      <c r="U55" s="210"/>
      <c r="V55" s="191"/>
      <c r="X55" s="191"/>
      <c r="Y55" s="191"/>
    </row>
    <row r="56" spans="1:25" x14ac:dyDescent="0.2">
      <c r="A56" s="31">
        <v>50</v>
      </c>
      <c r="B56" s="211">
        <f t="shared" si="7"/>
        <v>0</v>
      </c>
      <c r="C56" s="211">
        <f t="shared" si="0"/>
        <v>0</v>
      </c>
      <c r="D56" s="212">
        <f t="shared" si="1"/>
        <v>0</v>
      </c>
      <c r="E56" s="196" t="e">
        <f t="shared" si="2"/>
        <v>#DIV/0!</v>
      </c>
      <c r="F56" s="194"/>
      <c r="G56" s="148"/>
      <c r="I56" s="31">
        <v>50</v>
      </c>
      <c r="J56" s="211">
        <f t="shared" si="8"/>
        <v>0</v>
      </c>
      <c r="K56" s="211">
        <f t="shared" si="3"/>
        <v>0</v>
      </c>
      <c r="L56" s="212">
        <f t="shared" si="4"/>
        <v>0</v>
      </c>
      <c r="M56" s="196" t="e">
        <f t="shared" si="9"/>
        <v>#DIV/0!</v>
      </c>
      <c r="N56" s="194"/>
      <c r="O56" s="148"/>
      <c r="Q56" s="31"/>
      <c r="R56" s="208"/>
      <c r="S56" s="208"/>
      <c r="T56" s="209"/>
      <c r="U56" s="210"/>
      <c r="V56" s="191"/>
      <c r="X56" s="191"/>
      <c r="Y56" s="191"/>
    </row>
    <row r="57" spans="1:25" x14ac:dyDescent="0.2">
      <c r="A57" s="31">
        <v>51</v>
      </c>
      <c r="B57" s="211">
        <f t="shared" si="7"/>
        <v>0</v>
      </c>
      <c r="C57" s="211">
        <f t="shared" si="0"/>
        <v>0</v>
      </c>
      <c r="D57" s="212">
        <f t="shared" si="1"/>
        <v>0</v>
      </c>
      <c r="E57" s="196" t="e">
        <f t="shared" si="2"/>
        <v>#DIV/0!</v>
      </c>
      <c r="F57" s="194"/>
      <c r="G57" s="148"/>
      <c r="I57" s="31">
        <v>51</v>
      </c>
      <c r="J57" s="211">
        <f t="shared" si="8"/>
        <v>0</v>
      </c>
      <c r="K57" s="211">
        <f t="shared" si="3"/>
        <v>0</v>
      </c>
      <c r="L57" s="212">
        <f t="shared" si="4"/>
        <v>0</v>
      </c>
      <c r="M57" s="196" t="e">
        <f t="shared" si="9"/>
        <v>#DIV/0!</v>
      </c>
      <c r="N57" s="194"/>
      <c r="O57" s="148"/>
      <c r="Q57" s="31"/>
      <c r="R57" s="208"/>
      <c r="S57" s="208"/>
      <c r="T57" s="209"/>
      <c r="U57" s="210"/>
      <c r="V57" s="191"/>
      <c r="X57" s="191"/>
      <c r="Y57" s="191"/>
    </row>
    <row r="58" spans="1:25" x14ac:dyDescent="0.2">
      <c r="A58" s="31">
        <v>52</v>
      </c>
      <c r="B58" s="211">
        <f t="shared" si="7"/>
        <v>0</v>
      </c>
      <c r="C58" s="211">
        <f t="shared" si="0"/>
        <v>0</v>
      </c>
      <c r="D58" s="212">
        <f t="shared" si="1"/>
        <v>0</v>
      </c>
      <c r="E58" s="196" t="e">
        <f t="shared" si="2"/>
        <v>#DIV/0!</v>
      </c>
      <c r="F58" s="194"/>
      <c r="G58" s="148"/>
      <c r="I58" s="31">
        <v>52</v>
      </c>
      <c r="J58" s="211">
        <f t="shared" si="8"/>
        <v>0</v>
      </c>
      <c r="K58" s="211">
        <f t="shared" si="3"/>
        <v>0</v>
      </c>
      <c r="L58" s="212">
        <f t="shared" si="4"/>
        <v>0</v>
      </c>
      <c r="M58" s="196" t="e">
        <f t="shared" si="9"/>
        <v>#DIV/0!</v>
      </c>
      <c r="N58" s="194"/>
      <c r="O58" s="148"/>
      <c r="Q58" s="31"/>
      <c r="R58" s="208"/>
      <c r="S58" s="208"/>
      <c r="T58" s="209"/>
      <c r="U58" s="210"/>
      <c r="V58" s="191"/>
      <c r="X58" s="191"/>
      <c r="Y58" s="191"/>
    </row>
    <row r="59" spans="1:25" x14ac:dyDescent="0.2">
      <c r="A59" s="31">
        <v>53</v>
      </c>
      <c r="B59" s="211">
        <f t="shared" si="7"/>
        <v>0</v>
      </c>
      <c r="C59" s="211">
        <f t="shared" si="0"/>
        <v>0</v>
      </c>
      <c r="D59" s="212">
        <f t="shared" si="1"/>
        <v>0</v>
      </c>
      <c r="E59" s="196" t="e">
        <f t="shared" si="2"/>
        <v>#DIV/0!</v>
      </c>
      <c r="F59" s="194"/>
      <c r="G59" s="148"/>
      <c r="I59" s="31"/>
      <c r="J59" s="208"/>
      <c r="K59" s="208"/>
      <c r="L59" s="209"/>
      <c r="M59" s="210"/>
      <c r="N59" s="191"/>
      <c r="O59" s="148"/>
      <c r="Q59" s="31"/>
      <c r="R59" s="208"/>
      <c r="S59" s="208"/>
      <c r="T59" s="209"/>
      <c r="U59" s="210"/>
      <c r="V59" s="191"/>
      <c r="X59" s="191"/>
      <c r="Y59" s="191"/>
    </row>
    <row r="60" spans="1:25" x14ac:dyDescent="0.2">
      <c r="A60" s="31">
        <v>54</v>
      </c>
      <c r="B60" s="211">
        <f t="shared" si="7"/>
        <v>0</v>
      </c>
      <c r="C60" s="211">
        <f t="shared" si="0"/>
        <v>0</v>
      </c>
      <c r="D60" s="212">
        <f t="shared" si="1"/>
        <v>0</v>
      </c>
      <c r="E60" s="196" t="e">
        <f t="shared" si="2"/>
        <v>#DIV/0!</v>
      </c>
      <c r="F60" s="194"/>
      <c r="G60" s="148"/>
      <c r="I60" s="31"/>
      <c r="J60" s="149"/>
      <c r="K60" s="150"/>
      <c r="L60" s="150"/>
      <c r="M60" s="197"/>
      <c r="N60" s="150"/>
      <c r="O60" s="192"/>
      <c r="Q60" s="31"/>
      <c r="U60" s="45"/>
      <c r="X60" s="191"/>
      <c r="Y60" s="191"/>
    </row>
    <row r="61" spans="1:25" x14ac:dyDescent="0.2">
      <c r="A61" s="31">
        <v>55</v>
      </c>
      <c r="B61" s="211">
        <f t="shared" si="7"/>
        <v>0</v>
      </c>
      <c r="C61" s="211">
        <f t="shared" si="0"/>
        <v>0</v>
      </c>
      <c r="D61" s="212">
        <f t="shared" si="1"/>
        <v>0</v>
      </c>
      <c r="E61" s="196" t="e">
        <f t="shared" si="2"/>
        <v>#DIV/0!</v>
      </c>
      <c r="F61" s="194"/>
      <c r="G61" s="148"/>
      <c r="I61" s="31"/>
      <c r="J61" s="208"/>
      <c r="K61" s="208"/>
      <c r="L61" s="209"/>
      <c r="M61" s="210"/>
      <c r="N61" s="191"/>
      <c r="P61" s="201"/>
      <c r="Q61" s="202"/>
      <c r="R61" s="191"/>
      <c r="S61" s="191"/>
      <c r="V61" s="201"/>
      <c r="W61" s="202"/>
      <c r="X61" s="191"/>
      <c r="Y61" s="191"/>
    </row>
    <row r="62" spans="1:25" x14ac:dyDescent="0.2">
      <c r="A62" s="31">
        <v>56</v>
      </c>
      <c r="B62" s="211">
        <f t="shared" si="7"/>
        <v>0</v>
      </c>
      <c r="C62" s="211">
        <f t="shared" si="0"/>
        <v>0</v>
      </c>
      <c r="D62" s="212">
        <f t="shared" si="1"/>
        <v>0</v>
      </c>
      <c r="E62" s="196" t="e">
        <f t="shared" si="2"/>
        <v>#DIV/0!</v>
      </c>
      <c r="F62" s="194"/>
      <c r="G62" s="148"/>
      <c r="I62" s="31"/>
      <c r="J62" s="208"/>
      <c r="K62" s="208"/>
      <c r="L62" s="209"/>
      <c r="M62" s="210"/>
      <c r="N62" s="191"/>
      <c r="P62" s="201"/>
      <c r="Q62" s="202"/>
      <c r="R62" s="191"/>
      <c r="S62" s="191"/>
      <c r="V62" s="201"/>
      <c r="W62" s="202"/>
      <c r="X62" s="191"/>
      <c r="Y62" s="191"/>
    </row>
    <row r="63" spans="1:25" x14ac:dyDescent="0.2">
      <c r="A63" s="31">
        <v>57</v>
      </c>
      <c r="B63" s="211">
        <f t="shared" si="7"/>
        <v>0</v>
      </c>
      <c r="C63" s="211">
        <f t="shared" si="0"/>
        <v>0</v>
      </c>
      <c r="D63" s="212">
        <f t="shared" si="1"/>
        <v>0</v>
      </c>
      <c r="E63" s="196" t="e">
        <f t="shared" si="2"/>
        <v>#DIV/0!</v>
      </c>
      <c r="F63" s="194"/>
      <c r="G63" s="148"/>
      <c r="I63" s="31"/>
      <c r="J63" s="208"/>
      <c r="K63" s="208"/>
      <c r="L63" s="209"/>
      <c r="M63" s="210"/>
      <c r="N63" s="191"/>
      <c r="P63" s="201"/>
      <c r="Q63" s="202"/>
      <c r="R63" s="191"/>
      <c r="S63" s="191"/>
      <c r="V63" s="201"/>
      <c r="W63" s="202"/>
      <c r="X63" s="191"/>
      <c r="Y63" s="191"/>
    </row>
    <row r="64" spans="1:25" x14ac:dyDescent="0.2">
      <c r="A64" s="31">
        <v>58</v>
      </c>
      <c r="B64" s="211">
        <f t="shared" si="7"/>
        <v>0</v>
      </c>
      <c r="C64" s="211">
        <f t="shared" si="0"/>
        <v>0</v>
      </c>
      <c r="D64" s="212">
        <f t="shared" si="1"/>
        <v>0</v>
      </c>
      <c r="E64" s="196" t="e">
        <f t="shared" si="2"/>
        <v>#DIV/0!</v>
      </c>
      <c r="F64" s="194"/>
      <c r="G64" s="148"/>
      <c r="I64" s="31"/>
      <c r="J64" s="208"/>
      <c r="K64" s="208"/>
      <c r="L64" s="209"/>
      <c r="M64" s="210"/>
      <c r="N64" s="191"/>
      <c r="P64" s="201"/>
      <c r="Q64" s="202"/>
      <c r="R64" s="191"/>
      <c r="S64" s="191"/>
      <c r="V64" s="201"/>
      <c r="W64" s="202"/>
      <c r="X64" s="191"/>
      <c r="Y64" s="191"/>
    </row>
    <row r="65" spans="1:25" x14ac:dyDescent="0.2">
      <c r="A65" s="31">
        <v>59</v>
      </c>
      <c r="B65" s="211">
        <f t="shared" si="7"/>
        <v>0</v>
      </c>
      <c r="C65" s="211">
        <f t="shared" si="0"/>
        <v>0</v>
      </c>
      <c r="D65" s="212">
        <f t="shared" si="1"/>
        <v>0</v>
      </c>
      <c r="E65" s="196" t="e">
        <f t="shared" si="2"/>
        <v>#DIV/0!</v>
      </c>
      <c r="F65" s="194"/>
      <c r="G65" s="148"/>
      <c r="I65" s="31"/>
      <c r="J65" s="208"/>
      <c r="K65" s="208"/>
      <c r="L65" s="209"/>
      <c r="M65" s="210"/>
      <c r="N65" s="191"/>
      <c r="P65" s="201"/>
      <c r="Q65" s="202"/>
      <c r="R65" s="191"/>
      <c r="S65" s="191"/>
      <c r="V65" s="201"/>
      <c r="W65" s="202"/>
      <c r="X65" s="191"/>
      <c r="Y65" s="191"/>
    </row>
    <row r="66" spans="1:25" x14ac:dyDescent="0.2">
      <c r="A66" s="31">
        <v>60</v>
      </c>
      <c r="B66" s="211">
        <f t="shared" si="7"/>
        <v>0</v>
      </c>
      <c r="C66" s="211">
        <f t="shared" si="0"/>
        <v>0</v>
      </c>
      <c r="D66" s="212">
        <f t="shared" si="1"/>
        <v>0</v>
      </c>
      <c r="E66" s="196" t="e">
        <f t="shared" si="2"/>
        <v>#DIV/0!</v>
      </c>
      <c r="F66" s="194"/>
      <c r="G66" s="148"/>
      <c r="I66" s="31"/>
      <c r="J66" s="208"/>
      <c r="K66" s="208"/>
      <c r="L66" s="209"/>
      <c r="M66" s="210"/>
      <c r="N66" s="191"/>
      <c r="P66" s="201"/>
      <c r="Q66" s="202"/>
      <c r="R66" s="191"/>
      <c r="S66" s="191"/>
      <c r="V66" s="201"/>
      <c r="W66" s="202"/>
      <c r="X66" s="191"/>
      <c r="Y66" s="191"/>
    </row>
    <row r="67" spans="1:25" x14ac:dyDescent="0.2">
      <c r="A67" s="31">
        <v>61</v>
      </c>
      <c r="B67" s="211">
        <f t="shared" si="7"/>
        <v>0</v>
      </c>
      <c r="C67" s="211">
        <f t="shared" si="0"/>
        <v>0</v>
      </c>
      <c r="D67" s="212">
        <f t="shared" si="1"/>
        <v>0</v>
      </c>
      <c r="E67" s="196" t="e">
        <f t="shared" si="2"/>
        <v>#DIV/0!</v>
      </c>
      <c r="F67" s="194"/>
      <c r="G67" s="148"/>
      <c r="I67" s="31"/>
      <c r="J67" s="208"/>
      <c r="K67" s="208"/>
      <c r="L67" s="209"/>
      <c r="M67" s="210"/>
      <c r="N67" s="191"/>
      <c r="P67" s="201"/>
      <c r="Q67" s="202"/>
      <c r="R67" s="191"/>
      <c r="S67" s="191"/>
      <c r="V67" s="201"/>
      <c r="W67" s="202"/>
      <c r="X67" s="191"/>
      <c r="Y67" s="191"/>
    </row>
    <row r="68" spans="1:25" x14ac:dyDescent="0.2">
      <c r="A68" s="31">
        <v>62</v>
      </c>
      <c r="B68" s="211">
        <f t="shared" si="7"/>
        <v>0</v>
      </c>
      <c r="C68" s="211">
        <f t="shared" si="0"/>
        <v>0</v>
      </c>
      <c r="D68" s="212">
        <f t="shared" si="1"/>
        <v>0</v>
      </c>
      <c r="E68" s="196" t="e">
        <f t="shared" si="2"/>
        <v>#DIV/0!</v>
      </c>
      <c r="F68" s="194"/>
      <c r="G68" s="148"/>
      <c r="I68" s="31"/>
      <c r="J68" s="208"/>
      <c r="K68" s="208"/>
      <c r="L68" s="209"/>
      <c r="M68" s="210"/>
      <c r="N68" s="191"/>
      <c r="P68" s="201"/>
      <c r="Q68" s="202"/>
      <c r="R68" s="191"/>
      <c r="S68" s="191"/>
      <c r="V68" s="201"/>
      <c r="W68" s="202"/>
      <c r="X68" s="191"/>
      <c r="Y68" s="191"/>
    </row>
    <row r="69" spans="1:25" x14ac:dyDescent="0.2">
      <c r="A69" s="31">
        <v>63</v>
      </c>
      <c r="B69" s="211">
        <f t="shared" si="7"/>
        <v>0</v>
      </c>
      <c r="C69" s="211">
        <f t="shared" si="0"/>
        <v>0</v>
      </c>
      <c r="D69" s="212">
        <f t="shared" si="1"/>
        <v>0</v>
      </c>
      <c r="E69" s="196" t="e">
        <f t="shared" si="2"/>
        <v>#DIV/0!</v>
      </c>
      <c r="F69" s="194"/>
      <c r="G69" s="148"/>
      <c r="I69" s="31"/>
      <c r="J69" s="208"/>
      <c r="K69" s="208"/>
      <c r="L69" s="209"/>
      <c r="M69" s="210"/>
      <c r="N69" s="191"/>
      <c r="P69" s="201"/>
      <c r="Q69" s="202"/>
      <c r="R69" s="191"/>
      <c r="S69" s="191"/>
      <c r="V69" s="201"/>
      <c r="W69" s="202"/>
      <c r="X69" s="191"/>
      <c r="Y69" s="191"/>
    </row>
    <row r="70" spans="1:25" x14ac:dyDescent="0.2">
      <c r="A70" s="31">
        <v>64</v>
      </c>
      <c r="B70" s="211">
        <f t="shared" si="7"/>
        <v>0</v>
      </c>
      <c r="C70" s="211">
        <f t="shared" si="0"/>
        <v>0</v>
      </c>
      <c r="D70" s="212">
        <f t="shared" si="1"/>
        <v>0</v>
      </c>
      <c r="E70" s="196" t="e">
        <f t="shared" si="2"/>
        <v>#DIV/0!</v>
      </c>
      <c r="F70" s="194"/>
      <c r="G70" s="148"/>
      <c r="I70" s="31"/>
      <c r="J70" s="208"/>
      <c r="K70" s="208"/>
      <c r="L70" s="209"/>
      <c r="M70" s="210"/>
      <c r="N70" s="191"/>
      <c r="P70" s="201"/>
      <c r="Q70" s="202"/>
      <c r="R70" s="191"/>
      <c r="S70" s="191"/>
      <c r="V70" s="201"/>
      <c r="W70" s="202"/>
      <c r="X70" s="191"/>
      <c r="Y70" s="191"/>
    </row>
    <row r="71" spans="1:25" x14ac:dyDescent="0.2">
      <c r="A71" s="31">
        <v>65</v>
      </c>
      <c r="B71" s="211">
        <f t="shared" si="7"/>
        <v>0</v>
      </c>
      <c r="C71" s="211">
        <f t="shared" si="0"/>
        <v>0</v>
      </c>
      <c r="D71" s="212">
        <f t="shared" si="1"/>
        <v>0</v>
      </c>
      <c r="E71" s="196" t="e">
        <f t="shared" si="2"/>
        <v>#DIV/0!</v>
      </c>
      <c r="F71" s="194"/>
      <c r="G71" s="148"/>
      <c r="I71" s="31"/>
      <c r="J71" s="208"/>
      <c r="K71" s="208"/>
      <c r="L71" s="209"/>
      <c r="M71" s="210"/>
      <c r="N71" s="191"/>
      <c r="P71" s="201"/>
      <c r="Q71" s="202"/>
      <c r="R71" s="191"/>
      <c r="S71" s="191"/>
      <c r="V71" s="201"/>
      <c r="W71" s="202"/>
      <c r="X71" s="191"/>
      <c r="Y71" s="191"/>
    </row>
    <row r="72" spans="1:25" x14ac:dyDescent="0.2">
      <c r="A72" s="31">
        <v>66</v>
      </c>
      <c r="B72" s="211">
        <f t="shared" si="7"/>
        <v>0</v>
      </c>
      <c r="C72" s="211">
        <f t="shared" ref="C72:C135" si="12">(B72*$E$5)+B72</f>
        <v>0</v>
      </c>
      <c r="D72" s="212">
        <f t="shared" ref="D72:D135" si="13">C72-B72</f>
        <v>0</v>
      </c>
      <c r="E72" s="196" t="e">
        <f t="shared" ref="E72:E135" si="14">(B72/$B$7)-100%</f>
        <v>#DIV/0!</v>
      </c>
      <c r="F72" s="194"/>
      <c r="G72" s="148"/>
      <c r="I72" s="31"/>
      <c r="J72" s="208"/>
      <c r="K72" s="208"/>
      <c r="L72" s="209"/>
      <c r="M72" s="210"/>
      <c r="N72" s="191"/>
      <c r="P72" s="201"/>
      <c r="Q72" s="202"/>
      <c r="R72" s="191"/>
      <c r="S72" s="191"/>
      <c r="V72" s="201"/>
      <c r="W72" s="202"/>
      <c r="X72" s="191"/>
      <c r="Y72" s="191"/>
    </row>
    <row r="73" spans="1:25" x14ac:dyDescent="0.2">
      <c r="A73" s="31">
        <v>67</v>
      </c>
      <c r="B73" s="211">
        <f t="shared" ref="B73:B136" si="15">C72</f>
        <v>0</v>
      </c>
      <c r="C73" s="211">
        <f t="shared" si="12"/>
        <v>0</v>
      </c>
      <c r="D73" s="212">
        <f t="shared" si="13"/>
        <v>0</v>
      </c>
      <c r="E73" s="196" t="e">
        <f t="shared" si="14"/>
        <v>#DIV/0!</v>
      </c>
      <c r="F73" s="194"/>
      <c r="G73" s="148"/>
      <c r="I73" s="31"/>
      <c r="J73" s="208"/>
      <c r="K73" s="208"/>
      <c r="L73" s="209"/>
      <c r="M73" s="210"/>
      <c r="N73" s="191"/>
      <c r="P73" s="201"/>
      <c r="Q73" s="202"/>
      <c r="R73" s="191"/>
      <c r="S73" s="191"/>
      <c r="V73" s="201"/>
      <c r="W73" s="202"/>
      <c r="X73" s="191"/>
      <c r="Y73" s="191"/>
    </row>
    <row r="74" spans="1:25" x14ac:dyDescent="0.2">
      <c r="A74" s="31">
        <v>68</v>
      </c>
      <c r="B74" s="211">
        <f t="shared" si="15"/>
        <v>0</v>
      </c>
      <c r="C74" s="211">
        <f t="shared" si="12"/>
        <v>0</v>
      </c>
      <c r="D74" s="212">
        <f t="shared" si="13"/>
        <v>0</v>
      </c>
      <c r="E74" s="196" t="e">
        <f t="shared" si="14"/>
        <v>#DIV/0!</v>
      </c>
      <c r="F74" s="194"/>
      <c r="G74" s="148"/>
      <c r="I74" s="31"/>
      <c r="J74" s="208"/>
      <c r="K74" s="208"/>
      <c r="L74" s="209"/>
      <c r="M74" s="210"/>
      <c r="N74" s="191"/>
      <c r="P74" s="201"/>
      <c r="Q74" s="202"/>
      <c r="R74" s="191"/>
      <c r="S74" s="191"/>
      <c r="V74" s="201"/>
      <c r="W74" s="202"/>
      <c r="X74" s="191"/>
      <c r="Y74" s="191"/>
    </row>
    <row r="75" spans="1:25" x14ac:dyDescent="0.2">
      <c r="A75" s="31">
        <v>69</v>
      </c>
      <c r="B75" s="211">
        <f t="shared" si="15"/>
        <v>0</v>
      </c>
      <c r="C75" s="211">
        <f t="shared" si="12"/>
        <v>0</v>
      </c>
      <c r="D75" s="212">
        <f t="shared" si="13"/>
        <v>0</v>
      </c>
      <c r="E75" s="196" t="e">
        <f t="shared" si="14"/>
        <v>#DIV/0!</v>
      </c>
      <c r="F75" s="194"/>
      <c r="G75" s="148"/>
      <c r="I75" s="31"/>
      <c r="J75" s="208"/>
      <c r="K75" s="208"/>
      <c r="L75" s="209"/>
      <c r="M75" s="210"/>
      <c r="N75" s="191"/>
      <c r="P75" s="201"/>
      <c r="Q75" s="202"/>
      <c r="R75" s="191"/>
      <c r="S75" s="191"/>
      <c r="V75" s="201"/>
      <c r="W75" s="202"/>
      <c r="X75" s="191"/>
      <c r="Y75" s="191"/>
    </row>
    <row r="76" spans="1:25" x14ac:dyDescent="0.2">
      <c r="A76" s="31">
        <v>70</v>
      </c>
      <c r="B76" s="211">
        <f t="shared" si="15"/>
        <v>0</v>
      </c>
      <c r="C76" s="211">
        <f t="shared" si="12"/>
        <v>0</v>
      </c>
      <c r="D76" s="212">
        <f t="shared" si="13"/>
        <v>0</v>
      </c>
      <c r="E76" s="196" t="e">
        <f t="shared" si="14"/>
        <v>#DIV/0!</v>
      </c>
      <c r="F76" s="194"/>
      <c r="G76" s="148"/>
      <c r="I76" s="31"/>
      <c r="J76" s="208"/>
      <c r="K76" s="208"/>
      <c r="L76" s="209"/>
      <c r="M76" s="210"/>
      <c r="N76" s="191"/>
      <c r="P76" s="201"/>
      <c r="Q76" s="202"/>
      <c r="R76" s="191"/>
      <c r="S76" s="191"/>
      <c r="V76" s="201"/>
      <c r="W76" s="202"/>
      <c r="X76" s="191"/>
      <c r="Y76" s="191"/>
    </row>
    <row r="77" spans="1:25" x14ac:dyDescent="0.2">
      <c r="A77" s="31">
        <v>71</v>
      </c>
      <c r="B77" s="211">
        <f t="shared" si="15"/>
        <v>0</v>
      </c>
      <c r="C77" s="211">
        <f t="shared" si="12"/>
        <v>0</v>
      </c>
      <c r="D77" s="212">
        <f t="shared" si="13"/>
        <v>0</v>
      </c>
      <c r="E77" s="196" t="e">
        <f t="shared" si="14"/>
        <v>#DIV/0!</v>
      </c>
      <c r="F77" s="194"/>
      <c r="G77" s="148"/>
      <c r="I77" s="31"/>
      <c r="J77" s="208"/>
      <c r="K77" s="208"/>
      <c r="L77" s="209"/>
      <c r="M77" s="210"/>
      <c r="N77" s="191"/>
      <c r="P77" s="201"/>
      <c r="Q77" s="202"/>
      <c r="R77" s="191"/>
      <c r="S77" s="191"/>
      <c r="V77" s="201"/>
      <c r="W77" s="202"/>
      <c r="X77" s="191"/>
      <c r="Y77" s="191"/>
    </row>
    <row r="78" spans="1:25" x14ac:dyDescent="0.2">
      <c r="A78" s="31">
        <v>72</v>
      </c>
      <c r="B78" s="211">
        <f t="shared" si="15"/>
        <v>0</v>
      </c>
      <c r="C78" s="211">
        <f t="shared" si="12"/>
        <v>0</v>
      </c>
      <c r="D78" s="212">
        <f t="shared" si="13"/>
        <v>0</v>
      </c>
      <c r="E78" s="196" t="e">
        <f t="shared" si="14"/>
        <v>#DIV/0!</v>
      </c>
      <c r="F78" s="194"/>
      <c r="G78" s="148"/>
      <c r="I78" s="31"/>
      <c r="J78" s="208"/>
      <c r="K78" s="208"/>
      <c r="L78" s="209"/>
      <c r="M78" s="210"/>
      <c r="N78" s="191"/>
      <c r="P78" s="201"/>
      <c r="Q78" s="202"/>
      <c r="R78" s="191"/>
      <c r="S78" s="191"/>
      <c r="V78" s="201"/>
      <c r="W78" s="202"/>
      <c r="X78" s="191"/>
      <c r="Y78" s="191"/>
    </row>
    <row r="79" spans="1:25" x14ac:dyDescent="0.2">
      <c r="A79" s="31">
        <v>73</v>
      </c>
      <c r="B79" s="211">
        <f t="shared" si="15"/>
        <v>0</v>
      </c>
      <c r="C79" s="211">
        <f t="shared" si="12"/>
        <v>0</v>
      </c>
      <c r="D79" s="212">
        <f t="shared" si="13"/>
        <v>0</v>
      </c>
      <c r="E79" s="196" t="e">
        <f t="shared" si="14"/>
        <v>#DIV/0!</v>
      </c>
      <c r="F79" s="194"/>
      <c r="G79" s="148"/>
      <c r="I79" s="31"/>
      <c r="J79" s="208"/>
      <c r="K79" s="208"/>
      <c r="L79" s="209"/>
      <c r="M79" s="210"/>
      <c r="N79" s="191"/>
      <c r="P79" s="201"/>
      <c r="Q79" s="202"/>
      <c r="R79" s="191"/>
      <c r="S79" s="191"/>
      <c r="V79" s="201"/>
      <c r="W79" s="202"/>
      <c r="X79" s="191"/>
      <c r="Y79" s="191"/>
    </row>
    <row r="80" spans="1:25" x14ac:dyDescent="0.2">
      <c r="A80" s="31">
        <v>74</v>
      </c>
      <c r="B80" s="211">
        <f t="shared" si="15"/>
        <v>0</v>
      </c>
      <c r="C80" s="211">
        <f t="shared" si="12"/>
        <v>0</v>
      </c>
      <c r="D80" s="212">
        <f t="shared" si="13"/>
        <v>0</v>
      </c>
      <c r="E80" s="196" t="e">
        <f t="shared" si="14"/>
        <v>#DIV/0!</v>
      </c>
      <c r="F80" s="194"/>
      <c r="G80" s="148"/>
      <c r="I80" s="31"/>
      <c r="J80" s="208"/>
      <c r="K80" s="208"/>
      <c r="L80" s="209"/>
      <c r="M80" s="210"/>
      <c r="N80" s="191"/>
      <c r="P80" s="201"/>
      <c r="Q80" s="202"/>
      <c r="R80" s="191"/>
      <c r="S80" s="191"/>
      <c r="V80" s="201"/>
      <c r="W80" s="202"/>
      <c r="X80" s="191"/>
      <c r="Y80" s="191"/>
    </row>
    <row r="81" spans="1:25" x14ac:dyDescent="0.2">
      <c r="A81" s="31">
        <v>75</v>
      </c>
      <c r="B81" s="211">
        <f t="shared" si="15"/>
        <v>0</v>
      </c>
      <c r="C81" s="211">
        <f t="shared" si="12"/>
        <v>0</v>
      </c>
      <c r="D81" s="212">
        <f t="shared" si="13"/>
        <v>0</v>
      </c>
      <c r="E81" s="196" t="e">
        <f t="shared" si="14"/>
        <v>#DIV/0!</v>
      </c>
      <c r="F81" s="194"/>
      <c r="G81" s="148"/>
      <c r="I81" s="31"/>
      <c r="J81" s="208"/>
      <c r="K81" s="208"/>
      <c r="L81" s="209"/>
      <c r="M81" s="210"/>
      <c r="N81" s="191"/>
      <c r="P81" s="201"/>
      <c r="Q81" s="202"/>
      <c r="R81" s="191"/>
      <c r="S81" s="191"/>
      <c r="V81" s="201"/>
      <c r="W81" s="202"/>
      <c r="X81" s="191"/>
      <c r="Y81" s="191"/>
    </row>
    <row r="82" spans="1:25" x14ac:dyDescent="0.2">
      <c r="A82" s="31">
        <v>76</v>
      </c>
      <c r="B82" s="211">
        <f t="shared" si="15"/>
        <v>0</v>
      </c>
      <c r="C82" s="211">
        <f t="shared" si="12"/>
        <v>0</v>
      </c>
      <c r="D82" s="212">
        <f t="shared" si="13"/>
        <v>0</v>
      </c>
      <c r="E82" s="196" t="e">
        <f t="shared" si="14"/>
        <v>#DIV/0!</v>
      </c>
      <c r="F82" s="194"/>
      <c r="G82" s="148"/>
      <c r="I82" s="31"/>
      <c r="J82" s="208"/>
      <c r="K82" s="208"/>
      <c r="L82" s="209"/>
      <c r="M82" s="210"/>
      <c r="N82" s="191"/>
      <c r="P82" s="201"/>
      <c r="Q82" s="202"/>
      <c r="R82" s="191"/>
      <c r="S82" s="191"/>
      <c r="V82" s="201"/>
      <c r="W82" s="202"/>
      <c r="X82" s="191"/>
      <c r="Y82" s="191"/>
    </row>
    <row r="83" spans="1:25" x14ac:dyDescent="0.2">
      <c r="A83" s="31">
        <v>77</v>
      </c>
      <c r="B83" s="211">
        <f t="shared" si="15"/>
        <v>0</v>
      </c>
      <c r="C83" s="211">
        <f t="shared" si="12"/>
        <v>0</v>
      </c>
      <c r="D83" s="212">
        <f t="shared" si="13"/>
        <v>0</v>
      </c>
      <c r="E83" s="196" t="e">
        <f t="shared" si="14"/>
        <v>#DIV/0!</v>
      </c>
      <c r="F83" s="194"/>
      <c r="G83" s="148"/>
      <c r="I83" s="31"/>
      <c r="J83" s="208"/>
      <c r="K83" s="208"/>
      <c r="L83" s="209"/>
      <c r="M83" s="210"/>
      <c r="N83" s="191"/>
      <c r="P83" s="201"/>
      <c r="Q83" s="202"/>
      <c r="R83" s="191"/>
      <c r="S83" s="191"/>
      <c r="V83" s="201"/>
      <c r="W83" s="202"/>
      <c r="X83" s="191"/>
      <c r="Y83" s="191"/>
    </row>
    <row r="84" spans="1:25" x14ac:dyDescent="0.2">
      <c r="A84" s="31">
        <v>78</v>
      </c>
      <c r="B84" s="211">
        <f t="shared" si="15"/>
        <v>0</v>
      </c>
      <c r="C84" s="211">
        <f t="shared" si="12"/>
        <v>0</v>
      </c>
      <c r="D84" s="212">
        <f t="shared" si="13"/>
        <v>0</v>
      </c>
      <c r="E84" s="196" t="e">
        <f t="shared" si="14"/>
        <v>#DIV/0!</v>
      </c>
      <c r="F84" s="194"/>
      <c r="G84" s="148"/>
      <c r="I84" s="31"/>
      <c r="J84" s="208"/>
      <c r="K84" s="208"/>
      <c r="L84" s="209"/>
      <c r="M84" s="210"/>
      <c r="N84" s="191"/>
      <c r="P84" s="201"/>
      <c r="Q84" s="202"/>
      <c r="R84" s="191"/>
      <c r="S84" s="191"/>
      <c r="V84" s="201"/>
      <c r="W84" s="202"/>
      <c r="X84" s="191"/>
      <c r="Y84" s="191"/>
    </row>
    <row r="85" spans="1:25" x14ac:dyDescent="0.2">
      <c r="A85" s="31">
        <v>79</v>
      </c>
      <c r="B85" s="211">
        <f t="shared" si="15"/>
        <v>0</v>
      </c>
      <c r="C85" s="211">
        <f t="shared" si="12"/>
        <v>0</v>
      </c>
      <c r="D85" s="212">
        <f t="shared" si="13"/>
        <v>0</v>
      </c>
      <c r="E85" s="196" t="e">
        <f t="shared" si="14"/>
        <v>#DIV/0!</v>
      </c>
      <c r="F85" s="194"/>
      <c r="G85" s="148"/>
      <c r="I85" s="31"/>
      <c r="J85" s="208"/>
      <c r="K85" s="208"/>
      <c r="L85" s="209"/>
      <c r="M85" s="210"/>
      <c r="N85" s="191"/>
      <c r="P85" s="201"/>
      <c r="Q85" s="202"/>
      <c r="R85" s="191"/>
      <c r="S85" s="191"/>
      <c r="V85" s="201"/>
      <c r="W85" s="202"/>
      <c r="X85" s="191"/>
      <c r="Y85" s="191"/>
    </row>
    <row r="86" spans="1:25" x14ac:dyDescent="0.2">
      <c r="A86" s="31">
        <v>80</v>
      </c>
      <c r="B86" s="211">
        <f t="shared" si="15"/>
        <v>0</v>
      </c>
      <c r="C86" s="211">
        <f t="shared" si="12"/>
        <v>0</v>
      </c>
      <c r="D86" s="212">
        <f t="shared" si="13"/>
        <v>0</v>
      </c>
      <c r="E86" s="196" t="e">
        <f t="shared" si="14"/>
        <v>#DIV/0!</v>
      </c>
      <c r="F86" s="194"/>
      <c r="G86" s="148"/>
      <c r="I86" s="31"/>
      <c r="J86" s="208"/>
      <c r="K86" s="208"/>
      <c r="L86" s="209"/>
      <c r="M86" s="210"/>
      <c r="N86" s="191"/>
      <c r="P86" s="201"/>
      <c r="Q86" s="202"/>
      <c r="R86" s="191"/>
      <c r="S86" s="191"/>
      <c r="V86" s="201"/>
      <c r="W86" s="202"/>
      <c r="X86" s="191"/>
      <c r="Y86" s="191"/>
    </row>
    <row r="87" spans="1:25" x14ac:dyDescent="0.2">
      <c r="A87" s="31">
        <v>81</v>
      </c>
      <c r="B87" s="211">
        <f t="shared" si="15"/>
        <v>0</v>
      </c>
      <c r="C87" s="211">
        <f t="shared" si="12"/>
        <v>0</v>
      </c>
      <c r="D87" s="212">
        <f t="shared" si="13"/>
        <v>0</v>
      </c>
      <c r="E87" s="196" t="e">
        <f t="shared" si="14"/>
        <v>#DIV/0!</v>
      </c>
      <c r="F87" s="194"/>
      <c r="G87" s="148"/>
      <c r="I87" s="31"/>
      <c r="J87" s="208"/>
      <c r="K87" s="208"/>
      <c r="L87" s="209"/>
      <c r="M87" s="210"/>
      <c r="N87" s="191"/>
      <c r="P87" s="201"/>
      <c r="Q87" s="202"/>
      <c r="R87" s="191"/>
      <c r="S87" s="191"/>
      <c r="V87" s="201"/>
      <c r="W87" s="202"/>
      <c r="X87" s="191"/>
      <c r="Y87" s="191"/>
    </row>
    <row r="88" spans="1:25" x14ac:dyDescent="0.2">
      <c r="A88" s="31">
        <v>82</v>
      </c>
      <c r="B88" s="211">
        <f t="shared" si="15"/>
        <v>0</v>
      </c>
      <c r="C88" s="211">
        <f t="shared" si="12"/>
        <v>0</v>
      </c>
      <c r="D88" s="212">
        <f t="shared" si="13"/>
        <v>0</v>
      </c>
      <c r="E88" s="196" t="e">
        <f t="shared" si="14"/>
        <v>#DIV/0!</v>
      </c>
      <c r="F88" s="194"/>
      <c r="G88" s="148"/>
      <c r="I88" s="31"/>
      <c r="J88" s="208"/>
      <c r="K88" s="208"/>
      <c r="L88" s="209"/>
      <c r="M88" s="210"/>
      <c r="N88" s="191"/>
      <c r="P88" s="201"/>
      <c r="Q88" s="202"/>
      <c r="R88" s="191"/>
      <c r="S88" s="191"/>
      <c r="V88" s="201"/>
      <c r="W88" s="202"/>
      <c r="X88" s="191"/>
      <c r="Y88" s="191"/>
    </row>
    <row r="89" spans="1:25" x14ac:dyDescent="0.2">
      <c r="A89" s="31">
        <v>83</v>
      </c>
      <c r="B89" s="211">
        <f t="shared" si="15"/>
        <v>0</v>
      </c>
      <c r="C89" s="211">
        <f t="shared" si="12"/>
        <v>0</v>
      </c>
      <c r="D89" s="212">
        <f t="shared" si="13"/>
        <v>0</v>
      </c>
      <c r="E89" s="196" t="e">
        <f t="shared" si="14"/>
        <v>#DIV/0!</v>
      </c>
      <c r="F89" s="194"/>
      <c r="G89" s="148"/>
      <c r="I89" s="31"/>
      <c r="J89" s="208"/>
      <c r="K89" s="208"/>
      <c r="L89" s="209"/>
      <c r="M89" s="210"/>
      <c r="N89" s="191"/>
      <c r="P89" s="201"/>
      <c r="Q89" s="202"/>
      <c r="R89" s="191"/>
      <c r="S89" s="191"/>
      <c r="V89" s="201"/>
      <c r="W89" s="202"/>
      <c r="X89" s="191"/>
      <c r="Y89" s="191"/>
    </row>
    <row r="90" spans="1:25" x14ac:dyDescent="0.2">
      <c r="A90" s="31">
        <v>84</v>
      </c>
      <c r="B90" s="211">
        <f t="shared" si="15"/>
        <v>0</v>
      </c>
      <c r="C90" s="211">
        <f t="shared" si="12"/>
        <v>0</v>
      </c>
      <c r="D90" s="212">
        <f t="shared" si="13"/>
        <v>0</v>
      </c>
      <c r="E90" s="196" t="e">
        <f t="shared" si="14"/>
        <v>#DIV/0!</v>
      </c>
      <c r="F90" s="194"/>
      <c r="G90" s="148"/>
      <c r="I90" s="31"/>
      <c r="J90" s="208"/>
      <c r="K90" s="208"/>
      <c r="L90" s="209"/>
      <c r="M90" s="210"/>
      <c r="N90" s="191"/>
      <c r="P90" s="201"/>
      <c r="Q90" s="202"/>
      <c r="R90" s="191"/>
      <c r="S90" s="191"/>
      <c r="V90" s="201"/>
      <c r="W90" s="202"/>
      <c r="X90" s="191"/>
      <c r="Y90" s="191"/>
    </row>
    <row r="91" spans="1:25" x14ac:dyDescent="0.2">
      <c r="A91" s="31">
        <v>85</v>
      </c>
      <c r="B91" s="211">
        <f t="shared" si="15"/>
        <v>0</v>
      </c>
      <c r="C91" s="211">
        <f t="shared" si="12"/>
        <v>0</v>
      </c>
      <c r="D91" s="212">
        <f t="shared" si="13"/>
        <v>0</v>
      </c>
      <c r="E91" s="196" t="e">
        <f t="shared" si="14"/>
        <v>#DIV/0!</v>
      </c>
      <c r="F91" s="194"/>
      <c r="G91" s="148"/>
      <c r="I91" s="31"/>
      <c r="J91" s="208"/>
      <c r="K91" s="208"/>
      <c r="L91" s="209"/>
      <c r="M91" s="210"/>
      <c r="N91" s="191"/>
      <c r="P91" s="201"/>
      <c r="Q91" s="202"/>
      <c r="R91" s="191"/>
      <c r="S91" s="191"/>
      <c r="V91" s="201"/>
      <c r="W91" s="202"/>
      <c r="X91" s="191"/>
      <c r="Y91" s="191"/>
    </row>
    <row r="92" spans="1:25" x14ac:dyDescent="0.2">
      <c r="A92" s="31">
        <v>86</v>
      </c>
      <c r="B92" s="211">
        <f t="shared" si="15"/>
        <v>0</v>
      </c>
      <c r="C92" s="211">
        <f t="shared" si="12"/>
        <v>0</v>
      </c>
      <c r="D92" s="212">
        <f t="shared" si="13"/>
        <v>0</v>
      </c>
      <c r="E92" s="196" t="e">
        <f t="shared" si="14"/>
        <v>#DIV/0!</v>
      </c>
      <c r="F92" s="194"/>
      <c r="G92" s="148"/>
      <c r="I92" s="31"/>
      <c r="J92" s="208"/>
      <c r="K92" s="208"/>
      <c r="L92" s="209"/>
      <c r="M92" s="210"/>
      <c r="N92" s="191"/>
      <c r="P92" s="201"/>
      <c r="Q92" s="202"/>
      <c r="R92" s="191"/>
      <c r="S92" s="191"/>
      <c r="V92" s="201"/>
      <c r="W92" s="202"/>
      <c r="X92" s="191"/>
      <c r="Y92" s="191"/>
    </row>
    <row r="93" spans="1:25" x14ac:dyDescent="0.2">
      <c r="A93" s="31">
        <v>87</v>
      </c>
      <c r="B93" s="211">
        <f t="shared" si="15"/>
        <v>0</v>
      </c>
      <c r="C93" s="211">
        <f t="shared" si="12"/>
        <v>0</v>
      </c>
      <c r="D93" s="212">
        <f t="shared" si="13"/>
        <v>0</v>
      </c>
      <c r="E93" s="196" t="e">
        <f t="shared" si="14"/>
        <v>#DIV/0!</v>
      </c>
      <c r="F93" s="194"/>
      <c r="G93" s="148"/>
      <c r="I93" s="31"/>
      <c r="J93" s="208"/>
      <c r="K93" s="208"/>
      <c r="L93" s="209"/>
      <c r="M93" s="210"/>
      <c r="N93" s="191"/>
      <c r="P93" s="201"/>
      <c r="Q93" s="202"/>
      <c r="R93" s="191"/>
      <c r="S93" s="191"/>
      <c r="V93" s="201"/>
      <c r="W93" s="202"/>
      <c r="X93" s="191"/>
      <c r="Y93" s="191"/>
    </row>
    <row r="94" spans="1:25" x14ac:dyDescent="0.2">
      <c r="A94" s="31">
        <v>88</v>
      </c>
      <c r="B94" s="211">
        <f t="shared" si="15"/>
        <v>0</v>
      </c>
      <c r="C94" s="211">
        <f t="shared" si="12"/>
        <v>0</v>
      </c>
      <c r="D94" s="212">
        <f t="shared" si="13"/>
        <v>0</v>
      </c>
      <c r="E94" s="196" t="e">
        <f t="shared" si="14"/>
        <v>#DIV/0!</v>
      </c>
      <c r="F94" s="194"/>
      <c r="G94" s="148"/>
      <c r="I94" s="31"/>
      <c r="J94" s="208"/>
      <c r="K94" s="208"/>
      <c r="L94" s="209"/>
      <c r="M94" s="210"/>
      <c r="N94" s="191"/>
      <c r="P94" s="201"/>
      <c r="Q94" s="202"/>
      <c r="R94" s="191"/>
      <c r="S94" s="191"/>
      <c r="V94" s="201"/>
      <c r="W94" s="202"/>
      <c r="X94" s="191"/>
      <c r="Y94" s="191"/>
    </row>
    <row r="95" spans="1:25" x14ac:dyDescent="0.2">
      <c r="A95" s="31">
        <v>89</v>
      </c>
      <c r="B95" s="211">
        <f t="shared" si="15"/>
        <v>0</v>
      </c>
      <c r="C95" s="211">
        <f t="shared" si="12"/>
        <v>0</v>
      </c>
      <c r="D95" s="212">
        <f t="shared" si="13"/>
        <v>0</v>
      </c>
      <c r="E95" s="196" t="e">
        <f t="shared" si="14"/>
        <v>#DIV/0!</v>
      </c>
      <c r="F95" s="194"/>
      <c r="G95" s="148"/>
      <c r="I95" s="31"/>
      <c r="J95" s="208"/>
      <c r="K95" s="208"/>
      <c r="L95" s="209"/>
      <c r="M95" s="210"/>
      <c r="N95" s="191"/>
      <c r="P95" s="201"/>
      <c r="Q95" s="202"/>
      <c r="R95" s="191"/>
      <c r="S95" s="191"/>
      <c r="V95" s="201"/>
      <c r="W95" s="202"/>
      <c r="X95" s="191"/>
      <c r="Y95" s="191"/>
    </row>
    <row r="96" spans="1:25" x14ac:dyDescent="0.2">
      <c r="A96" s="31">
        <v>90</v>
      </c>
      <c r="B96" s="211">
        <f t="shared" si="15"/>
        <v>0</v>
      </c>
      <c r="C96" s="211">
        <f t="shared" si="12"/>
        <v>0</v>
      </c>
      <c r="D96" s="212">
        <f t="shared" si="13"/>
        <v>0</v>
      </c>
      <c r="E96" s="196" t="e">
        <f t="shared" si="14"/>
        <v>#DIV/0!</v>
      </c>
      <c r="F96" s="194"/>
      <c r="G96" s="148"/>
      <c r="I96" s="31"/>
      <c r="J96" s="208"/>
      <c r="K96" s="208"/>
      <c r="L96" s="209"/>
      <c r="M96" s="210"/>
      <c r="N96" s="191"/>
      <c r="P96" s="201"/>
      <c r="Q96" s="202"/>
      <c r="R96" s="191"/>
      <c r="S96" s="191"/>
      <c r="V96" s="201"/>
      <c r="W96" s="202"/>
      <c r="X96" s="191"/>
      <c r="Y96" s="191"/>
    </row>
    <row r="97" spans="1:25" x14ac:dyDescent="0.2">
      <c r="A97" s="31">
        <v>91</v>
      </c>
      <c r="B97" s="211">
        <f t="shared" si="15"/>
        <v>0</v>
      </c>
      <c r="C97" s="211">
        <f t="shared" si="12"/>
        <v>0</v>
      </c>
      <c r="D97" s="212">
        <f t="shared" si="13"/>
        <v>0</v>
      </c>
      <c r="E97" s="196" t="e">
        <f t="shared" si="14"/>
        <v>#DIV/0!</v>
      </c>
      <c r="F97" s="194"/>
      <c r="G97" s="148"/>
      <c r="I97" s="31"/>
      <c r="J97" s="208"/>
      <c r="K97" s="208"/>
      <c r="L97" s="209"/>
      <c r="M97" s="210"/>
      <c r="N97" s="191"/>
      <c r="P97" s="201"/>
      <c r="Q97" s="202"/>
      <c r="R97" s="191"/>
      <c r="S97" s="191"/>
      <c r="V97" s="201"/>
      <c r="W97" s="202"/>
      <c r="X97" s="191"/>
      <c r="Y97" s="191"/>
    </row>
    <row r="98" spans="1:25" x14ac:dyDescent="0.2">
      <c r="A98" s="31">
        <v>92</v>
      </c>
      <c r="B98" s="211">
        <f t="shared" si="15"/>
        <v>0</v>
      </c>
      <c r="C98" s="211">
        <f t="shared" si="12"/>
        <v>0</v>
      </c>
      <c r="D98" s="212">
        <f t="shared" si="13"/>
        <v>0</v>
      </c>
      <c r="E98" s="196" t="e">
        <f t="shared" si="14"/>
        <v>#DIV/0!</v>
      </c>
      <c r="F98" s="194"/>
      <c r="G98" s="148"/>
      <c r="I98" s="31"/>
      <c r="J98" s="208"/>
      <c r="K98" s="208"/>
      <c r="L98" s="209"/>
      <c r="M98" s="210"/>
      <c r="N98" s="191"/>
      <c r="P98" s="201"/>
      <c r="Q98" s="202"/>
      <c r="R98" s="191"/>
      <c r="S98" s="191"/>
      <c r="V98" s="201"/>
      <c r="W98" s="202"/>
      <c r="X98" s="191"/>
      <c r="Y98" s="191"/>
    </row>
    <row r="99" spans="1:25" x14ac:dyDescent="0.2">
      <c r="A99" s="31">
        <v>93</v>
      </c>
      <c r="B99" s="211">
        <f t="shared" si="15"/>
        <v>0</v>
      </c>
      <c r="C99" s="211">
        <f t="shared" si="12"/>
        <v>0</v>
      </c>
      <c r="D99" s="212">
        <f t="shared" si="13"/>
        <v>0</v>
      </c>
      <c r="E99" s="196" t="e">
        <f t="shared" si="14"/>
        <v>#DIV/0!</v>
      </c>
      <c r="F99" s="194"/>
      <c r="G99" s="148"/>
      <c r="I99" s="31"/>
      <c r="J99" s="208"/>
      <c r="K99" s="208"/>
      <c r="L99" s="209"/>
      <c r="M99" s="210"/>
      <c r="N99" s="191"/>
      <c r="P99" s="201"/>
      <c r="Q99" s="202"/>
      <c r="R99" s="191"/>
      <c r="S99" s="191"/>
      <c r="V99" s="201"/>
      <c r="W99" s="202"/>
      <c r="X99" s="191"/>
      <c r="Y99" s="191"/>
    </row>
    <row r="100" spans="1:25" x14ac:dyDescent="0.2">
      <c r="A100" s="31">
        <v>94</v>
      </c>
      <c r="B100" s="211">
        <f t="shared" si="15"/>
        <v>0</v>
      </c>
      <c r="C100" s="211">
        <f t="shared" si="12"/>
        <v>0</v>
      </c>
      <c r="D100" s="212">
        <f t="shared" si="13"/>
        <v>0</v>
      </c>
      <c r="E100" s="196" t="e">
        <f t="shared" si="14"/>
        <v>#DIV/0!</v>
      </c>
      <c r="F100" s="194"/>
      <c r="G100" s="148"/>
      <c r="I100" s="31"/>
      <c r="J100" s="208"/>
      <c r="K100" s="208"/>
      <c r="L100" s="209"/>
      <c r="M100" s="210"/>
      <c r="N100" s="191"/>
      <c r="P100" s="201"/>
      <c r="Q100" s="202"/>
      <c r="R100" s="191"/>
      <c r="S100" s="191"/>
      <c r="V100" s="201"/>
      <c r="W100" s="202"/>
      <c r="X100" s="191"/>
      <c r="Y100" s="191"/>
    </row>
    <row r="101" spans="1:25" x14ac:dyDescent="0.2">
      <c r="A101" s="31">
        <v>95</v>
      </c>
      <c r="B101" s="211">
        <f t="shared" si="15"/>
        <v>0</v>
      </c>
      <c r="C101" s="211">
        <f t="shared" si="12"/>
        <v>0</v>
      </c>
      <c r="D101" s="212">
        <f t="shared" si="13"/>
        <v>0</v>
      </c>
      <c r="E101" s="196" t="e">
        <f t="shared" si="14"/>
        <v>#DIV/0!</v>
      </c>
      <c r="F101" s="194"/>
      <c r="G101" s="148"/>
      <c r="I101" s="31"/>
      <c r="J101" s="208"/>
      <c r="K101" s="208"/>
      <c r="L101" s="209"/>
      <c r="M101" s="210"/>
      <c r="N101" s="191"/>
      <c r="P101" s="201"/>
      <c r="Q101" s="202"/>
      <c r="R101" s="191"/>
      <c r="S101" s="191"/>
      <c r="V101" s="201"/>
      <c r="W101" s="202"/>
      <c r="X101" s="191"/>
      <c r="Y101" s="191"/>
    </row>
    <row r="102" spans="1:25" x14ac:dyDescent="0.2">
      <c r="A102" s="31">
        <v>96</v>
      </c>
      <c r="B102" s="211">
        <f t="shared" si="15"/>
        <v>0</v>
      </c>
      <c r="C102" s="211">
        <f t="shared" si="12"/>
        <v>0</v>
      </c>
      <c r="D102" s="212">
        <f t="shared" si="13"/>
        <v>0</v>
      </c>
      <c r="E102" s="196" t="e">
        <f t="shared" si="14"/>
        <v>#DIV/0!</v>
      </c>
      <c r="F102" s="194"/>
      <c r="G102" s="148"/>
      <c r="I102" s="31"/>
      <c r="J102" s="208"/>
      <c r="K102" s="208"/>
      <c r="L102" s="209"/>
      <c r="M102" s="210"/>
      <c r="N102" s="191"/>
      <c r="P102" s="201"/>
      <c r="Q102" s="202"/>
      <c r="R102" s="191"/>
      <c r="S102" s="191"/>
      <c r="V102" s="201"/>
      <c r="W102" s="202"/>
      <c r="X102" s="191"/>
      <c r="Y102" s="191"/>
    </row>
    <row r="103" spans="1:25" x14ac:dyDescent="0.2">
      <c r="A103" s="31">
        <v>97</v>
      </c>
      <c r="B103" s="211">
        <f t="shared" si="15"/>
        <v>0</v>
      </c>
      <c r="C103" s="211">
        <f t="shared" si="12"/>
        <v>0</v>
      </c>
      <c r="D103" s="212">
        <f t="shared" si="13"/>
        <v>0</v>
      </c>
      <c r="E103" s="196" t="e">
        <f t="shared" si="14"/>
        <v>#DIV/0!</v>
      </c>
      <c r="F103" s="194"/>
      <c r="G103" s="148"/>
      <c r="I103" s="31"/>
      <c r="J103" s="208"/>
      <c r="K103" s="208"/>
      <c r="L103" s="209"/>
      <c r="M103" s="210"/>
      <c r="N103" s="191"/>
      <c r="P103" s="201"/>
      <c r="Q103" s="202"/>
      <c r="R103" s="191"/>
      <c r="S103" s="191"/>
      <c r="V103" s="201"/>
      <c r="W103" s="202"/>
      <c r="X103" s="191"/>
      <c r="Y103" s="191"/>
    </row>
    <row r="104" spans="1:25" x14ac:dyDescent="0.2">
      <c r="A104" s="31">
        <v>98</v>
      </c>
      <c r="B104" s="211">
        <f t="shared" si="15"/>
        <v>0</v>
      </c>
      <c r="C104" s="211">
        <f t="shared" si="12"/>
        <v>0</v>
      </c>
      <c r="D104" s="212">
        <f t="shared" si="13"/>
        <v>0</v>
      </c>
      <c r="E104" s="196" t="e">
        <f t="shared" si="14"/>
        <v>#DIV/0!</v>
      </c>
      <c r="F104" s="194"/>
      <c r="G104" s="148"/>
      <c r="I104" s="31"/>
      <c r="J104" s="208"/>
      <c r="K104" s="208"/>
      <c r="L104" s="209"/>
      <c r="M104" s="210"/>
      <c r="N104" s="191"/>
      <c r="P104" s="201"/>
      <c r="Q104" s="202"/>
      <c r="R104" s="191"/>
      <c r="S104" s="191"/>
      <c r="V104" s="201"/>
      <c r="W104" s="202"/>
      <c r="X104" s="191"/>
      <c r="Y104" s="191"/>
    </row>
    <row r="105" spans="1:25" x14ac:dyDescent="0.2">
      <c r="A105" s="31">
        <v>99</v>
      </c>
      <c r="B105" s="211">
        <f t="shared" si="15"/>
        <v>0</v>
      </c>
      <c r="C105" s="211">
        <f t="shared" si="12"/>
        <v>0</v>
      </c>
      <c r="D105" s="212">
        <f t="shared" si="13"/>
        <v>0</v>
      </c>
      <c r="E105" s="196" t="e">
        <f t="shared" si="14"/>
        <v>#DIV/0!</v>
      </c>
      <c r="F105" s="194"/>
      <c r="G105" s="148"/>
      <c r="I105" s="31"/>
      <c r="J105" s="208"/>
      <c r="K105" s="208"/>
      <c r="L105" s="209"/>
      <c r="M105" s="210"/>
      <c r="N105" s="191"/>
      <c r="P105" s="201"/>
      <c r="Q105" s="202"/>
      <c r="R105" s="191"/>
      <c r="S105" s="191"/>
      <c r="V105" s="201"/>
      <c r="W105" s="202"/>
      <c r="X105" s="191"/>
      <c r="Y105" s="191"/>
    </row>
    <row r="106" spans="1:25" x14ac:dyDescent="0.2">
      <c r="A106" s="31">
        <v>100</v>
      </c>
      <c r="B106" s="211">
        <f t="shared" si="15"/>
        <v>0</v>
      </c>
      <c r="C106" s="211">
        <f t="shared" si="12"/>
        <v>0</v>
      </c>
      <c r="D106" s="212">
        <f t="shared" si="13"/>
        <v>0</v>
      </c>
      <c r="E106" s="196" t="e">
        <f t="shared" si="14"/>
        <v>#DIV/0!</v>
      </c>
      <c r="F106" s="194"/>
      <c r="G106" s="148"/>
      <c r="I106" s="31"/>
      <c r="J106" s="208"/>
      <c r="K106" s="208"/>
      <c r="L106" s="209"/>
      <c r="M106" s="210"/>
      <c r="N106" s="191"/>
      <c r="P106" s="201"/>
      <c r="Q106" s="202"/>
      <c r="R106" s="191"/>
      <c r="S106" s="191"/>
      <c r="V106" s="201"/>
      <c r="W106" s="202"/>
      <c r="X106" s="191"/>
      <c r="Y106" s="191"/>
    </row>
    <row r="107" spans="1:25" x14ac:dyDescent="0.2">
      <c r="A107" s="31">
        <v>101</v>
      </c>
      <c r="B107" s="211">
        <f t="shared" si="15"/>
        <v>0</v>
      </c>
      <c r="C107" s="211">
        <f t="shared" si="12"/>
        <v>0</v>
      </c>
      <c r="D107" s="212">
        <f t="shared" si="13"/>
        <v>0</v>
      </c>
      <c r="E107" s="196" t="e">
        <f t="shared" si="14"/>
        <v>#DIV/0!</v>
      </c>
      <c r="F107" s="194"/>
      <c r="G107" s="148"/>
      <c r="I107" s="31"/>
      <c r="J107" s="208"/>
      <c r="K107" s="208"/>
      <c r="L107" s="209"/>
      <c r="M107" s="210"/>
      <c r="N107" s="191"/>
      <c r="P107" s="201"/>
      <c r="Q107" s="202"/>
      <c r="R107" s="191"/>
      <c r="S107" s="191"/>
      <c r="V107" s="201"/>
      <c r="W107" s="202"/>
      <c r="X107" s="191"/>
      <c r="Y107" s="191"/>
    </row>
    <row r="108" spans="1:25" x14ac:dyDescent="0.2">
      <c r="A108" s="31">
        <v>102</v>
      </c>
      <c r="B108" s="211">
        <f t="shared" si="15"/>
        <v>0</v>
      </c>
      <c r="C108" s="211">
        <f t="shared" si="12"/>
        <v>0</v>
      </c>
      <c r="D108" s="212">
        <f t="shared" si="13"/>
        <v>0</v>
      </c>
      <c r="E108" s="196" t="e">
        <f t="shared" si="14"/>
        <v>#DIV/0!</v>
      </c>
      <c r="F108" s="194"/>
      <c r="G108" s="148"/>
      <c r="I108" s="31"/>
      <c r="J108" s="208"/>
      <c r="K108" s="208"/>
      <c r="L108" s="209"/>
      <c r="M108" s="210"/>
      <c r="N108" s="191"/>
      <c r="P108" s="201"/>
      <c r="Q108" s="202"/>
      <c r="R108" s="191"/>
      <c r="S108" s="191"/>
      <c r="V108" s="201"/>
      <c r="W108" s="202"/>
      <c r="X108" s="191"/>
      <c r="Y108" s="191"/>
    </row>
    <row r="109" spans="1:25" x14ac:dyDescent="0.2">
      <c r="A109" s="31">
        <v>103</v>
      </c>
      <c r="B109" s="211">
        <f t="shared" si="15"/>
        <v>0</v>
      </c>
      <c r="C109" s="211">
        <f t="shared" si="12"/>
        <v>0</v>
      </c>
      <c r="D109" s="212">
        <f t="shared" si="13"/>
        <v>0</v>
      </c>
      <c r="E109" s="196" t="e">
        <f t="shared" si="14"/>
        <v>#DIV/0!</v>
      </c>
      <c r="F109" s="194"/>
      <c r="G109" s="148"/>
      <c r="I109" s="31"/>
      <c r="J109" s="208"/>
      <c r="K109" s="208"/>
      <c r="L109" s="209"/>
      <c r="M109" s="210"/>
      <c r="N109" s="191"/>
      <c r="P109" s="201"/>
      <c r="Q109" s="202"/>
      <c r="R109" s="191"/>
      <c r="S109" s="191"/>
      <c r="V109" s="201"/>
      <c r="W109" s="202"/>
      <c r="X109" s="191"/>
      <c r="Y109" s="191"/>
    </row>
    <row r="110" spans="1:25" x14ac:dyDescent="0.2">
      <c r="A110" s="31">
        <v>104</v>
      </c>
      <c r="B110" s="211">
        <f t="shared" si="15"/>
        <v>0</v>
      </c>
      <c r="C110" s="211">
        <f t="shared" si="12"/>
        <v>0</v>
      </c>
      <c r="D110" s="212">
        <f t="shared" si="13"/>
        <v>0</v>
      </c>
      <c r="E110" s="196" t="e">
        <f t="shared" si="14"/>
        <v>#DIV/0!</v>
      </c>
      <c r="F110" s="194"/>
      <c r="G110" s="148"/>
      <c r="I110" s="31"/>
      <c r="J110" s="208"/>
      <c r="K110" s="208"/>
      <c r="L110" s="209"/>
      <c r="M110" s="210"/>
      <c r="N110" s="191"/>
      <c r="P110" s="201"/>
      <c r="Q110" s="202"/>
      <c r="R110" s="191"/>
      <c r="S110" s="191"/>
      <c r="V110" s="201"/>
      <c r="W110" s="202"/>
      <c r="X110" s="191"/>
      <c r="Y110" s="191"/>
    </row>
    <row r="111" spans="1:25" x14ac:dyDescent="0.2">
      <c r="A111" s="31">
        <v>105</v>
      </c>
      <c r="B111" s="211">
        <f t="shared" si="15"/>
        <v>0</v>
      </c>
      <c r="C111" s="211">
        <f t="shared" si="12"/>
        <v>0</v>
      </c>
      <c r="D111" s="212">
        <f t="shared" si="13"/>
        <v>0</v>
      </c>
      <c r="E111" s="196" t="e">
        <f t="shared" si="14"/>
        <v>#DIV/0!</v>
      </c>
      <c r="F111" s="194"/>
      <c r="G111" s="148"/>
      <c r="I111" s="31"/>
      <c r="J111" s="208"/>
      <c r="K111" s="208"/>
      <c r="L111" s="209"/>
      <c r="M111" s="210"/>
      <c r="N111" s="191"/>
      <c r="P111" s="201"/>
      <c r="Q111" s="202"/>
      <c r="R111" s="191"/>
      <c r="S111" s="191"/>
      <c r="V111" s="201"/>
      <c r="W111" s="202"/>
      <c r="X111" s="191"/>
      <c r="Y111" s="191"/>
    </row>
    <row r="112" spans="1:25" x14ac:dyDescent="0.2">
      <c r="A112" s="31">
        <v>106</v>
      </c>
      <c r="B112" s="211">
        <f t="shared" si="15"/>
        <v>0</v>
      </c>
      <c r="C112" s="211">
        <f t="shared" si="12"/>
        <v>0</v>
      </c>
      <c r="D112" s="212">
        <f t="shared" si="13"/>
        <v>0</v>
      </c>
      <c r="E112" s="196" t="e">
        <f t="shared" si="14"/>
        <v>#DIV/0!</v>
      </c>
      <c r="F112" s="194"/>
      <c r="G112" s="148"/>
      <c r="I112" s="31"/>
      <c r="J112" s="208"/>
      <c r="K112" s="208"/>
      <c r="L112" s="209"/>
      <c r="M112" s="210"/>
      <c r="N112" s="191"/>
      <c r="P112" s="201"/>
      <c r="Q112" s="202"/>
      <c r="R112" s="191"/>
      <c r="S112" s="191"/>
      <c r="V112" s="201"/>
      <c r="W112" s="202"/>
      <c r="X112" s="191"/>
      <c r="Y112" s="191"/>
    </row>
    <row r="113" spans="1:25" x14ac:dyDescent="0.2">
      <c r="A113" s="31">
        <v>107</v>
      </c>
      <c r="B113" s="211">
        <f t="shared" si="15"/>
        <v>0</v>
      </c>
      <c r="C113" s="211">
        <f t="shared" si="12"/>
        <v>0</v>
      </c>
      <c r="D113" s="212">
        <f t="shared" si="13"/>
        <v>0</v>
      </c>
      <c r="E113" s="196" t="e">
        <f t="shared" si="14"/>
        <v>#DIV/0!</v>
      </c>
      <c r="F113" s="194"/>
      <c r="G113" s="148"/>
      <c r="I113" s="31"/>
      <c r="J113" s="208"/>
      <c r="K113" s="208"/>
      <c r="L113" s="209"/>
      <c r="M113" s="210"/>
      <c r="N113" s="191"/>
      <c r="P113" s="201"/>
      <c r="Q113" s="202"/>
      <c r="R113" s="191"/>
      <c r="S113" s="191"/>
      <c r="V113" s="201"/>
      <c r="W113" s="202"/>
      <c r="X113" s="191"/>
      <c r="Y113" s="191"/>
    </row>
    <row r="114" spans="1:25" x14ac:dyDescent="0.2">
      <c r="A114" s="31">
        <v>108</v>
      </c>
      <c r="B114" s="211">
        <f t="shared" si="15"/>
        <v>0</v>
      </c>
      <c r="C114" s="211">
        <f t="shared" si="12"/>
        <v>0</v>
      </c>
      <c r="D114" s="212">
        <f t="shared" si="13"/>
        <v>0</v>
      </c>
      <c r="E114" s="196" t="e">
        <f t="shared" si="14"/>
        <v>#DIV/0!</v>
      </c>
      <c r="F114" s="194"/>
      <c r="G114" s="148"/>
      <c r="I114" s="31"/>
      <c r="J114" s="208"/>
      <c r="K114" s="208"/>
      <c r="L114" s="209"/>
      <c r="M114" s="210"/>
      <c r="N114" s="191"/>
      <c r="P114" s="201"/>
      <c r="Q114" s="202"/>
      <c r="R114" s="191"/>
      <c r="S114" s="191"/>
      <c r="V114" s="201"/>
      <c r="W114" s="202"/>
      <c r="X114" s="191"/>
      <c r="Y114" s="191"/>
    </row>
    <row r="115" spans="1:25" x14ac:dyDescent="0.2">
      <c r="A115" s="31">
        <v>109</v>
      </c>
      <c r="B115" s="211">
        <f t="shared" si="15"/>
        <v>0</v>
      </c>
      <c r="C115" s="211">
        <f t="shared" si="12"/>
        <v>0</v>
      </c>
      <c r="D115" s="212">
        <f t="shared" si="13"/>
        <v>0</v>
      </c>
      <c r="E115" s="196" t="e">
        <f t="shared" si="14"/>
        <v>#DIV/0!</v>
      </c>
      <c r="F115" s="194"/>
      <c r="G115" s="148"/>
      <c r="I115" s="31"/>
      <c r="J115" s="208"/>
      <c r="K115" s="208"/>
      <c r="L115" s="209"/>
      <c r="M115" s="210"/>
      <c r="N115" s="191"/>
      <c r="P115" s="201"/>
      <c r="Q115" s="202"/>
      <c r="R115" s="191"/>
      <c r="S115" s="191"/>
      <c r="V115" s="201"/>
      <c r="W115" s="202"/>
      <c r="X115" s="191"/>
      <c r="Y115" s="191"/>
    </row>
    <row r="116" spans="1:25" x14ac:dyDescent="0.2">
      <c r="A116" s="31">
        <v>110</v>
      </c>
      <c r="B116" s="211">
        <f t="shared" si="15"/>
        <v>0</v>
      </c>
      <c r="C116" s="211">
        <f t="shared" si="12"/>
        <v>0</v>
      </c>
      <c r="D116" s="212">
        <f t="shared" si="13"/>
        <v>0</v>
      </c>
      <c r="E116" s="196" t="e">
        <f t="shared" si="14"/>
        <v>#DIV/0!</v>
      </c>
      <c r="F116" s="194"/>
      <c r="G116" s="148"/>
      <c r="I116" s="31"/>
      <c r="J116" s="208"/>
      <c r="K116" s="208"/>
      <c r="L116" s="209"/>
      <c r="M116" s="210"/>
      <c r="N116" s="191"/>
      <c r="P116" s="201"/>
      <c r="Q116" s="202"/>
      <c r="R116" s="191"/>
      <c r="S116" s="191"/>
      <c r="V116" s="201"/>
      <c r="W116" s="202"/>
      <c r="X116" s="191"/>
      <c r="Y116" s="191"/>
    </row>
    <row r="117" spans="1:25" x14ac:dyDescent="0.2">
      <c r="A117" s="31">
        <v>111</v>
      </c>
      <c r="B117" s="211">
        <f t="shared" si="15"/>
        <v>0</v>
      </c>
      <c r="C117" s="211">
        <f t="shared" si="12"/>
        <v>0</v>
      </c>
      <c r="D117" s="212">
        <f t="shared" si="13"/>
        <v>0</v>
      </c>
      <c r="E117" s="196" t="e">
        <f t="shared" si="14"/>
        <v>#DIV/0!</v>
      </c>
      <c r="F117" s="194"/>
      <c r="G117" s="148"/>
      <c r="I117" s="31"/>
      <c r="J117" s="208"/>
      <c r="K117" s="208"/>
      <c r="L117" s="209"/>
      <c r="M117" s="210"/>
      <c r="N117" s="191"/>
      <c r="P117" s="201"/>
      <c r="Q117" s="202"/>
      <c r="R117" s="191"/>
      <c r="S117" s="191"/>
      <c r="V117" s="201"/>
      <c r="W117" s="202"/>
      <c r="X117" s="191"/>
      <c r="Y117" s="191"/>
    </row>
    <row r="118" spans="1:25" x14ac:dyDescent="0.2">
      <c r="A118" s="31">
        <v>112</v>
      </c>
      <c r="B118" s="211">
        <f t="shared" si="15"/>
        <v>0</v>
      </c>
      <c r="C118" s="211">
        <f t="shared" si="12"/>
        <v>0</v>
      </c>
      <c r="D118" s="212">
        <f t="shared" si="13"/>
        <v>0</v>
      </c>
      <c r="E118" s="196" t="e">
        <f t="shared" si="14"/>
        <v>#DIV/0!</v>
      </c>
      <c r="F118" s="194"/>
      <c r="G118" s="148"/>
      <c r="I118" s="31"/>
      <c r="J118" s="208"/>
      <c r="K118" s="208"/>
      <c r="L118" s="209"/>
      <c r="M118" s="210"/>
      <c r="N118" s="191"/>
      <c r="P118" s="201"/>
      <c r="Q118" s="202"/>
      <c r="R118" s="191"/>
      <c r="S118" s="191"/>
      <c r="V118" s="201"/>
      <c r="W118" s="202"/>
      <c r="X118" s="191"/>
      <c r="Y118" s="191"/>
    </row>
    <row r="119" spans="1:25" x14ac:dyDescent="0.2">
      <c r="A119" s="31">
        <v>113</v>
      </c>
      <c r="B119" s="211">
        <f t="shared" si="15"/>
        <v>0</v>
      </c>
      <c r="C119" s="211">
        <f t="shared" si="12"/>
        <v>0</v>
      </c>
      <c r="D119" s="212">
        <f t="shared" si="13"/>
        <v>0</v>
      </c>
      <c r="E119" s="196" t="e">
        <f t="shared" si="14"/>
        <v>#DIV/0!</v>
      </c>
      <c r="F119" s="194"/>
      <c r="G119" s="148"/>
      <c r="I119" s="31"/>
      <c r="J119" s="208"/>
      <c r="K119" s="208"/>
      <c r="L119" s="209"/>
      <c r="M119" s="210"/>
      <c r="N119" s="191"/>
      <c r="P119" s="201"/>
      <c r="Q119" s="202"/>
      <c r="R119" s="191"/>
      <c r="S119" s="191"/>
      <c r="V119" s="201"/>
      <c r="W119" s="202"/>
      <c r="X119" s="191"/>
      <c r="Y119" s="191"/>
    </row>
    <row r="120" spans="1:25" x14ac:dyDescent="0.2">
      <c r="A120" s="31">
        <v>114</v>
      </c>
      <c r="B120" s="211">
        <f t="shared" si="15"/>
        <v>0</v>
      </c>
      <c r="C120" s="211">
        <f t="shared" si="12"/>
        <v>0</v>
      </c>
      <c r="D120" s="212">
        <f t="shared" si="13"/>
        <v>0</v>
      </c>
      <c r="E120" s="196" t="e">
        <f t="shared" si="14"/>
        <v>#DIV/0!</v>
      </c>
      <c r="F120" s="194"/>
      <c r="G120" s="148"/>
      <c r="I120" s="31"/>
      <c r="J120" s="208"/>
      <c r="K120" s="208"/>
      <c r="L120" s="209"/>
      <c r="M120" s="210"/>
      <c r="N120" s="191"/>
      <c r="P120" s="201"/>
      <c r="Q120" s="202"/>
      <c r="R120" s="191"/>
      <c r="S120" s="191"/>
      <c r="V120" s="201"/>
      <c r="W120" s="202"/>
      <c r="X120" s="191"/>
      <c r="Y120" s="191"/>
    </row>
    <row r="121" spans="1:25" x14ac:dyDescent="0.2">
      <c r="A121" s="31">
        <v>115</v>
      </c>
      <c r="B121" s="211">
        <f t="shared" si="15"/>
        <v>0</v>
      </c>
      <c r="C121" s="211">
        <f t="shared" si="12"/>
        <v>0</v>
      </c>
      <c r="D121" s="212">
        <f t="shared" si="13"/>
        <v>0</v>
      </c>
      <c r="E121" s="196" t="e">
        <f t="shared" si="14"/>
        <v>#DIV/0!</v>
      </c>
      <c r="F121" s="194"/>
      <c r="G121" s="148"/>
      <c r="I121" s="31"/>
      <c r="J121" s="208"/>
      <c r="K121" s="208"/>
      <c r="L121" s="209"/>
      <c r="M121" s="210"/>
      <c r="N121" s="191"/>
      <c r="P121" s="201"/>
      <c r="Q121" s="202"/>
      <c r="R121" s="191"/>
      <c r="S121" s="191"/>
      <c r="V121" s="201"/>
      <c r="W121" s="202"/>
      <c r="X121" s="191"/>
      <c r="Y121" s="191"/>
    </row>
    <row r="122" spans="1:25" x14ac:dyDescent="0.2">
      <c r="A122" s="31">
        <v>116</v>
      </c>
      <c r="B122" s="211">
        <f t="shared" si="15"/>
        <v>0</v>
      </c>
      <c r="C122" s="211">
        <f t="shared" si="12"/>
        <v>0</v>
      </c>
      <c r="D122" s="212">
        <f t="shared" si="13"/>
        <v>0</v>
      </c>
      <c r="E122" s="196" t="e">
        <f t="shared" si="14"/>
        <v>#DIV/0!</v>
      </c>
      <c r="F122" s="194"/>
      <c r="G122" s="148"/>
      <c r="I122" s="31"/>
      <c r="J122" s="208"/>
      <c r="K122" s="208"/>
      <c r="L122" s="209"/>
      <c r="M122" s="210"/>
      <c r="N122" s="191"/>
      <c r="P122" s="201"/>
      <c r="Q122" s="202"/>
      <c r="R122" s="191"/>
      <c r="S122" s="191"/>
      <c r="V122" s="201"/>
      <c r="W122" s="202"/>
      <c r="X122" s="191"/>
      <c r="Y122" s="191"/>
    </row>
    <row r="123" spans="1:25" x14ac:dyDescent="0.2">
      <c r="A123" s="31">
        <v>117</v>
      </c>
      <c r="B123" s="211">
        <f t="shared" si="15"/>
        <v>0</v>
      </c>
      <c r="C123" s="211">
        <f t="shared" si="12"/>
        <v>0</v>
      </c>
      <c r="D123" s="212">
        <f t="shared" si="13"/>
        <v>0</v>
      </c>
      <c r="E123" s="196" t="e">
        <f t="shared" si="14"/>
        <v>#DIV/0!</v>
      </c>
      <c r="F123" s="194"/>
      <c r="G123" s="148"/>
      <c r="I123" s="31"/>
      <c r="J123" s="208"/>
      <c r="K123" s="208"/>
      <c r="L123" s="209"/>
      <c r="M123" s="210"/>
      <c r="N123" s="191"/>
      <c r="P123" s="201"/>
      <c r="Q123" s="202"/>
      <c r="R123" s="191"/>
      <c r="S123" s="191"/>
      <c r="V123" s="201"/>
      <c r="W123" s="202"/>
      <c r="X123" s="191"/>
      <c r="Y123" s="191"/>
    </row>
    <row r="124" spans="1:25" x14ac:dyDescent="0.2">
      <c r="A124" s="31">
        <v>118</v>
      </c>
      <c r="B124" s="211">
        <f t="shared" si="15"/>
        <v>0</v>
      </c>
      <c r="C124" s="211">
        <f t="shared" si="12"/>
        <v>0</v>
      </c>
      <c r="D124" s="212">
        <f t="shared" si="13"/>
        <v>0</v>
      </c>
      <c r="E124" s="196" t="e">
        <f t="shared" si="14"/>
        <v>#DIV/0!</v>
      </c>
      <c r="F124" s="194"/>
      <c r="G124" s="148"/>
      <c r="I124" s="31"/>
      <c r="J124" s="208"/>
      <c r="K124" s="208"/>
      <c r="L124" s="209"/>
      <c r="M124" s="210"/>
      <c r="N124" s="191"/>
      <c r="P124" s="201"/>
      <c r="Q124" s="202"/>
      <c r="R124" s="191"/>
      <c r="S124" s="191"/>
      <c r="V124" s="201"/>
      <c r="W124" s="202"/>
      <c r="X124" s="191"/>
      <c r="Y124" s="191"/>
    </row>
    <row r="125" spans="1:25" x14ac:dyDescent="0.2">
      <c r="A125" s="31">
        <v>119</v>
      </c>
      <c r="B125" s="211">
        <f t="shared" si="15"/>
        <v>0</v>
      </c>
      <c r="C125" s="211">
        <f t="shared" si="12"/>
        <v>0</v>
      </c>
      <c r="D125" s="212">
        <f t="shared" si="13"/>
        <v>0</v>
      </c>
      <c r="E125" s="196" t="e">
        <f t="shared" si="14"/>
        <v>#DIV/0!</v>
      </c>
      <c r="F125" s="194"/>
      <c r="G125" s="148"/>
      <c r="I125" s="31"/>
      <c r="J125" s="208"/>
      <c r="K125" s="208"/>
      <c r="L125" s="209"/>
      <c r="M125" s="210"/>
      <c r="N125" s="191"/>
      <c r="P125" s="201"/>
      <c r="Q125" s="202"/>
      <c r="R125" s="191"/>
      <c r="S125" s="191"/>
      <c r="V125" s="201"/>
      <c r="W125" s="202"/>
      <c r="X125" s="191"/>
      <c r="Y125" s="191"/>
    </row>
    <row r="126" spans="1:25" x14ac:dyDescent="0.2">
      <c r="A126" s="31">
        <v>120</v>
      </c>
      <c r="B126" s="211">
        <f t="shared" si="15"/>
        <v>0</v>
      </c>
      <c r="C126" s="211">
        <f t="shared" si="12"/>
        <v>0</v>
      </c>
      <c r="D126" s="212">
        <f t="shared" si="13"/>
        <v>0</v>
      </c>
      <c r="E126" s="196" t="e">
        <f t="shared" si="14"/>
        <v>#DIV/0!</v>
      </c>
      <c r="F126" s="194"/>
      <c r="G126" s="148"/>
      <c r="I126" s="31"/>
      <c r="J126" s="208"/>
      <c r="K126" s="208"/>
      <c r="L126" s="209"/>
      <c r="M126" s="210"/>
      <c r="N126" s="191"/>
      <c r="P126" s="201"/>
      <c r="Q126" s="202"/>
      <c r="R126" s="191"/>
      <c r="S126" s="191"/>
      <c r="V126" s="201"/>
      <c r="W126" s="202"/>
      <c r="X126" s="191"/>
      <c r="Y126" s="191"/>
    </row>
    <row r="127" spans="1:25" x14ac:dyDescent="0.2">
      <c r="A127" s="31">
        <v>121</v>
      </c>
      <c r="B127" s="211">
        <f t="shared" si="15"/>
        <v>0</v>
      </c>
      <c r="C127" s="211">
        <f t="shared" si="12"/>
        <v>0</v>
      </c>
      <c r="D127" s="212">
        <f t="shared" si="13"/>
        <v>0</v>
      </c>
      <c r="E127" s="196" t="e">
        <f t="shared" si="14"/>
        <v>#DIV/0!</v>
      </c>
      <c r="F127" s="194"/>
      <c r="G127" s="148"/>
      <c r="I127" s="31"/>
      <c r="J127" s="208"/>
      <c r="K127" s="208"/>
      <c r="L127" s="209"/>
      <c r="M127" s="210"/>
      <c r="N127" s="191"/>
      <c r="P127" s="201"/>
      <c r="Q127" s="202"/>
      <c r="R127" s="191"/>
      <c r="S127" s="191"/>
      <c r="V127" s="201"/>
      <c r="W127" s="202"/>
      <c r="X127" s="191"/>
      <c r="Y127" s="191"/>
    </row>
    <row r="128" spans="1:25" x14ac:dyDescent="0.2">
      <c r="A128" s="31">
        <v>122</v>
      </c>
      <c r="B128" s="211">
        <f t="shared" si="15"/>
        <v>0</v>
      </c>
      <c r="C128" s="211">
        <f t="shared" si="12"/>
        <v>0</v>
      </c>
      <c r="D128" s="212">
        <f t="shared" si="13"/>
        <v>0</v>
      </c>
      <c r="E128" s="196" t="e">
        <f t="shared" si="14"/>
        <v>#DIV/0!</v>
      </c>
      <c r="F128" s="194"/>
      <c r="G128" s="148"/>
      <c r="I128" s="31"/>
      <c r="J128" s="208"/>
      <c r="K128" s="208"/>
      <c r="L128" s="209"/>
      <c r="M128" s="210"/>
      <c r="N128" s="191"/>
      <c r="P128" s="201"/>
      <c r="Q128" s="202"/>
      <c r="R128" s="191"/>
      <c r="S128" s="191"/>
      <c r="V128" s="201"/>
      <c r="W128" s="202"/>
      <c r="X128" s="191"/>
      <c r="Y128" s="191"/>
    </row>
    <row r="129" spans="1:25" x14ac:dyDescent="0.2">
      <c r="A129" s="31">
        <v>123</v>
      </c>
      <c r="B129" s="211">
        <f t="shared" si="15"/>
        <v>0</v>
      </c>
      <c r="C129" s="211">
        <f t="shared" si="12"/>
        <v>0</v>
      </c>
      <c r="D129" s="212">
        <f t="shared" si="13"/>
        <v>0</v>
      </c>
      <c r="E129" s="196" t="e">
        <f t="shared" si="14"/>
        <v>#DIV/0!</v>
      </c>
      <c r="F129" s="194"/>
      <c r="G129" s="148"/>
      <c r="I129" s="31"/>
      <c r="J129" s="208"/>
      <c r="K129" s="208"/>
      <c r="L129" s="209"/>
      <c r="M129" s="210"/>
      <c r="N129" s="191"/>
      <c r="P129" s="201"/>
      <c r="Q129" s="202"/>
      <c r="R129" s="191"/>
      <c r="S129" s="191"/>
      <c r="V129" s="201"/>
      <c r="W129" s="202"/>
      <c r="X129" s="191"/>
      <c r="Y129" s="191"/>
    </row>
    <row r="130" spans="1:25" x14ac:dyDescent="0.2">
      <c r="A130" s="31">
        <v>124</v>
      </c>
      <c r="B130" s="211">
        <f t="shared" si="15"/>
        <v>0</v>
      </c>
      <c r="C130" s="211">
        <f t="shared" si="12"/>
        <v>0</v>
      </c>
      <c r="D130" s="212">
        <f t="shared" si="13"/>
        <v>0</v>
      </c>
      <c r="E130" s="196" t="e">
        <f t="shared" si="14"/>
        <v>#DIV/0!</v>
      </c>
      <c r="F130" s="194"/>
      <c r="G130" s="148"/>
      <c r="I130" s="31"/>
      <c r="J130" s="208"/>
      <c r="K130" s="208"/>
      <c r="L130" s="209"/>
      <c r="M130" s="210"/>
      <c r="N130" s="191"/>
      <c r="P130" s="201"/>
      <c r="Q130" s="202"/>
      <c r="R130" s="191"/>
      <c r="S130" s="191"/>
      <c r="V130" s="201"/>
      <c r="W130" s="202"/>
      <c r="X130" s="191"/>
      <c r="Y130" s="191"/>
    </row>
    <row r="131" spans="1:25" x14ac:dyDescent="0.2">
      <c r="A131" s="31">
        <v>125</v>
      </c>
      <c r="B131" s="211">
        <f t="shared" si="15"/>
        <v>0</v>
      </c>
      <c r="C131" s="211">
        <f t="shared" si="12"/>
        <v>0</v>
      </c>
      <c r="D131" s="212">
        <f t="shared" si="13"/>
        <v>0</v>
      </c>
      <c r="E131" s="196" t="e">
        <f t="shared" si="14"/>
        <v>#DIV/0!</v>
      </c>
      <c r="F131" s="194"/>
      <c r="G131" s="148"/>
      <c r="I131" s="31"/>
      <c r="J131" s="208"/>
      <c r="K131" s="208"/>
      <c r="L131" s="209"/>
      <c r="M131" s="210"/>
      <c r="N131" s="191"/>
      <c r="P131" s="201"/>
      <c r="Q131" s="202"/>
      <c r="R131" s="191"/>
      <c r="S131" s="191"/>
      <c r="V131" s="201"/>
      <c r="W131" s="202"/>
      <c r="X131" s="191"/>
      <c r="Y131" s="191"/>
    </row>
    <row r="132" spans="1:25" x14ac:dyDescent="0.2">
      <c r="A132" s="31">
        <v>126</v>
      </c>
      <c r="B132" s="211">
        <f t="shared" si="15"/>
        <v>0</v>
      </c>
      <c r="C132" s="211">
        <f t="shared" si="12"/>
        <v>0</v>
      </c>
      <c r="D132" s="212">
        <f t="shared" si="13"/>
        <v>0</v>
      </c>
      <c r="E132" s="196" t="e">
        <f t="shared" si="14"/>
        <v>#DIV/0!</v>
      </c>
      <c r="F132" s="194"/>
      <c r="G132" s="148"/>
      <c r="I132" s="31"/>
      <c r="J132" s="208"/>
      <c r="K132" s="208"/>
      <c r="L132" s="209"/>
      <c r="M132" s="210"/>
      <c r="N132" s="191"/>
      <c r="P132" s="201"/>
      <c r="Q132" s="202"/>
      <c r="R132" s="191"/>
      <c r="S132" s="191"/>
      <c r="V132" s="201"/>
      <c r="W132" s="202"/>
      <c r="X132" s="191"/>
      <c r="Y132" s="191"/>
    </row>
    <row r="133" spans="1:25" x14ac:dyDescent="0.2">
      <c r="A133" s="31">
        <v>127</v>
      </c>
      <c r="B133" s="211">
        <f t="shared" si="15"/>
        <v>0</v>
      </c>
      <c r="C133" s="211">
        <f t="shared" si="12"/>
        <v>0</v>
      </c>
      <c r="D133" s="212">
        <f t="shared" si="13"/>
        <v>0</v>
      </c>
      <c r="E133" s="196" t="e">
        <f t="shared" si="14"/>
        <v>#DIV/0!</v>
      </c>
      <c r="F133" s="194"/>
      <c r="G133" s="148"/>
      <c r="I133" s="31"/>
      <c r="J133" s="208"/>
      <c r="K133" s="208"/>
      <c r="L133" s="209"/>
      <c r="M133" s="210"/>
      <c r="N133" s="191"/>
      <c r="P133" s="201"/>
      <c r="Q133" s="202"/>
      <c r="R133" s="191"/>
      <c r="S133" s="191"/>
      <c r="V133" s="201"/>
      <c r="W133" s="202"/>
      <c r="X133" s="191"/>
      <c r="Y133" s="191"/>
    </row>
    <row r="134" spans="1:25" x14ac:dyDescent="0.2">
      <c r="A134" s="31">
        <v>128</v>
      </c>
      <c r="B134" s="211">
        <f t="shared" si="15"/>
        <v>0</v>
      </c>
      <c r="C134" s="211">
        <f t="shared" si="12"/>
        <v>0</v>
      </c>
      <c r="D134" s="212">
        <f t="shared" si="13"/>
        <v>0</v>
      </c>
      <c r="E134" s="196" t="e">
        <f t="shared" si="14"/>
        <v>#DIV/0!</v>
      </c>
      <c r="F134" s="194"/>
      <c r="G134" s="148"/>
      <c r="I134" s="31"/>
      <c r="J134" s="208"/>
      <c r="K134" s="208"/>
      <c r="L134" s="209"/>
      <c r="M134" s="210"/>
      <c r="N134" s="191"/>
      <c r="P134" s="201"/>
      <c r="Q134" s="202"/>
      <c r="R134" s="191"/>
      <c r="S134" s="191"/>
      <c r="V134" s="201"/>
      <c r="W134" s="202"/>
      <c r="X134" s="191"/>
      <c r="Y134" s="191"/>
    </row>
    <row r="135" spans="1:25" x14ac:dyDescent="0.2">
      <c r="A135" s="31">
        <v>129</v>
      </c>
      <c r="B135" s="211">
        <f t="shared" si="15"/>
        <v>0</v>
      </c>
      <c r="C135" s="211">
        <f t="shared" si="12"/>
        <v>0</v>
      </c>
      <c r="D135" s="212">
        <f t="shared" si="13"/>
        <v>0</v>
      </c>
      <c r="E135" s="196" t="e">
        <f t="shared" si="14"/>
        <v>#DIV/0!</v>
      </c>
      <c r="F135" s="194"/>
      <c r="G135" s="148"/>
      <c r="I135" s="31"/>
      <c r="J135" s="208"/>
      <c r="K135" s="208"/>
      <c r="L135" s="209"/>
      <c r="M135" s="210"/>
      <c r="N135" s="191"/>
      <c r="P135" s="201"/>
      <c r="Q135" s="202"/>
      <c r="R135" s="191"/>
      <c r="S135" s="191"/>
      <c r="V135" s="201"/>
      <c r="W135" s="202"/>
      <c r="X135" s="191"/>
      <c r="Y135" s="191"/>
    </row>
    <row r="136" spans="1:25" x14ac:dyDescent="0.2">
      <c r="A136" s="31">
        <v>130</v>
      </c>
      <c r="B136" s="211">
        <f t="shared" si="15"/>
        <v>0</v>
      </c>
      <c r="C136" s="211">
        <f t="shared" ref="C136:C199" si="16">(B136*$E$5)+B136</f>
        <v>0</v>
      </c>
      <c r="D136" s="212">
        <f t="shared" ref="D136:D199" si="17">C136-B136</f>
        <v>0</v>
      </c>
      <c r="E136" s="196" t="e">
        <f t="shared" ref="E136:E199" si="18">(B136/$B$7)-100%</f>
        <v>#DIV/0!</v>
      </c>
      <c r="F136" s="194"/>
      <c r="G136" s="148"/>
      <c r="I136" s="31"/>
      <c r="J136" s="208"/>
      <c r="K136" s="208"/>
      <c r="L136" s="209"/>
      <c r="M136" s="210"/>
      <c r="N136" s="191"/>
      <c r="P136" s="201"/>
      <c r="Q136" s="202"/>
      <c r="R136" s="191"/>
      <c r="S136" s="191"/>
      <c r="V136" s="201"/>
      <c r="W136" s="202"/>
      <c r="X136" s="191"/>
      <c r="Y136" s="191"/>
    </row>
    <row r="137" spans="1:25" x14ac:dyDescent="0.2">
      <c r="A137" s="31">
        <v>131</v>
      </c>
      <c r="B137" s="211">
        <f t="shared" ref="B137:B200" si="19">C136</f>
        <v>0</v>
      </c>
      <c r="C137" s="211">
        <f t="shared" si="16"/>
        <v>0</v>
      </c>
      <c r="D137" s="212">
        <f t="shared" si="17"/>
        <v>0</v>
      </c>
      <c r="E137" s="196" t="e">
        <f t="shared" si="18"/>
        <v>#DIV/0!</v>
      </c>
      <c r="F137" s="194"/>
      <c r="G137" s="148"/>
      <c r="I137" s="31"/>
      <c r="J137" s="208"/>
      <c r="K137" s="208"/>
      <c r="L137" s="209"/>
      <c r="M137" s="210"/>
      <c r="N137" s="191"/>
      <c r="P137" s="201"/>
      <c r="Q137" s="202"/>
      <c r="R137" s="191"/>
      <c r="S137" s="191"/>
      <c r="V137" s="201"/>
      <c r="W137" s="202"/>
      <c r="X137" s="191"/>
      <c r="Y137" s="191"/>
    </row>
    <row r="138" spans="1:25" x14ac:dyDescent="0.2">
      <c r="A138" s="31">
        <v>132</v>
      </c>
      <c r="B138" s="211">
        <f t="shared" si="19"/>
        <v>0</v>
      </c>
      <c r="C138" s="211">
        <f t="shared" si="16"/>
        <v>0</v>
      </c>
      <c r="D138" s="212">
        <f t="shared" si="17"/>
        <v>0</v>
      </c>
      <c r="E138" s="196" t="e">
        <f t="shared" si="18"/>
        <v>#DIV/0!</v>
      </c>
      <c r="F138" s="194"/>
      <c r="G138" s="148"/>
      <c r="I138" s="31"/>
      <c r="J138" s="208"/>
      <c r="K138" s="208"/>
      <c r="L138" s="209"/>
      <c r="M138" s="210"/>
      <c r="N138" s="191"/>
      <c r="P138" s="201"/>
      <c r="Q138" s="202"/>
      <c r="R138" s="191"/>
      <c r="S138" s="191"/>
      <c r="V138" s="201"/>
      <c r="W138" s="202"/>
      <c r="X138" s="191"/>
      <c r="Y138" s="191"/>
    </row>
    <row r="139" spans="1:25" x14ac:dyDescent="0.2">
      <c r="A139" s="31">
        <v>133</v>
      </c>
      <c r="B139" s="211">
        <f t="shared" si="19"/>
        <v>0</v>
      </c>
      <c r="C139" s="211">
        <f t="shared" si="16"/>
        <v>0</v>
      </c>
      <c r="D139" s="212">
        <f t="shared" si="17"/>
        <v>0</v>
      </c>
      <c r="E139" s="196" t="e">
        <f t="shared" si="18"/>
        <v>#DIV/0!</v>
      </c>
      <c r="F139" s="194"/>
      <c r="G139" s="148"/>
      <c r="I139" s="31"/>
      <c r="J139" s="208"/>
      <c r="K139" s="208"/>
      <c r="L139" s="209"/>
      <c r="M139" s="210"/>
      <c r="N139" s="191"/>
      <c r="P139" s="201"/>
      <c r="Q139" s="202"/>
      <c r="R139" s="191"/>
      <c r="S139" s="191"/>
      <c r="V139" s="201"/>
      <c r="W139" s="202"/>
      <c r="X139" s="191"/>
      <c r="Y139" s="191"/>
    </row>
    <row r="140" spans="1:25" x14ac:dyDescent="0.2">
      <c r="A140" s="31">
        <v>134</v>
      </c>
      <c r="B140" s="211">
        <f t="shared" si="19"/>
        <v>0</v>
      </c>
      <c r="C140" s="211">
        <f t="shared" si="16"/>
        <v>0</v>
      </c>
      <c r="D140" s="212">
        <f t="shared" si="17"/>
        <v>0</v>
      </c>
      <c r="E140" s="196" t="e">
        <f t="shared" si="18"/>
        <v>#DIV/0!</v>
      </c>
      <c r="F140" s="194"/>
      <c r="G140" s="148"/>
      <c r="I140" s="31"/>
      <c r="J140" s="208"/>
      <c r="K140" s="208"/>
      <c r="L140" s="209"/>
      <c r="M140" s="210"/>
      <c r="N140" s="191"/>
      <c r="P140" s="201"/>
      <c r="Q140" s="202"/>
      <c r="R140" s="191"/>
      <c r="S140" s="191"/>
      <c r="V140" s="201"/>
      <c r="W140" s="202"/>
      <c r="X140" s="191"/>
      <c r="Y140" s="191"/>
    </row>
    <row r="141" spans="1:25" x14ac:dyDescent="0.2">
      <c r="A141" s="31">
        <v>135</v>
      </c>
      <c r="B141" s="211">
        <f t="shared" si="19"/>
        <v>0</v>
      </c>
      <c r="C141" s="211">
        <f t="shared" si="16"/>
        <v>0</v>
      </c>
      <c r="D141" s="212">
        <f t="shared" si="17"/>
        <v>0</v>
      </c>
      <c r="E141" s="196" t="e">
        <f t="shared" si="18"/>
        <v>#DIV/0!</v>
      </c>
      <c r="F141" s="194"/>
      <c r="G141" s="148"/>
      <c r="I141" s="31"/>
      <c r="J141" s="208"/>
      <c r="K141" s="208"/>
      <c r="L141" s="209"/>
      <c r="M141" s="210"/>
      <c r="N141" s="191"/>
      <c r="P141" s="201"/>
      <c r="Q141" s="202"/>
      <c r="R141" s="191"/>
      <c r="S141" s="191"/>
      <c r="V141" s="201"/>
      <c r="W141" s="202"/>
      <c r="X141" s="191"/>
      <c r="Y141" s="191"/>
    </row>
    <row r="142" spans="1:25" x14ac:dyDescent="0.2">
      <c r="A142" s="31">
        <v>136</v>
      </c>
      <c r="B142" s="211">
        <f t="shared" si="19"/>
        <v>0</v>
      </c>
      <c r="C142" s="211">
        <f t="shared" si="16"/>
        <v>0</v>
      </c>
      <c r="D142" s="212">
        <f t="shared" si="17"/>
        <v>0</v>
      </c>
      <c r="E142" s="196" t="e">
        <f t="shared" si="18"/>
        <v>#DIV/0!</v>
      </c>
      <c r="F142" s="194"/>
      <c r="G142" s="148"/>
      <c r="I142" s="31"/>
      <c r="J142" s="208"/>
      <c r="K142" s="208"/>
      <c r="L142" s="209"/>
      <c r="M142" s="210"/>
      <c r="N142" s="191"/>
      <c r="P142" s="201"/>
      <c r="Q142" s="202"/>
      <c r="R142" s="191"/>
      <c r="S142" s="191"/>
      <c r="V142" s="201"/>
      <c r="W142" s="202"/>
      <c r="X142" s="191"/>
      <c r="Y142" s="191"/>
    </row>
    <row r="143" spans="1:25" x14ac:dyDescent="0.2">
      <c r="A143" s="31">
        <v>137</v>
      </c>
      <c r="B143" s="211">
        <f t="shared" si="19"/>
        <v>0</v>
      </c>
      <c r="C143" s="211">
        <f t="shared" si="16"/>
        <v>0</v>
      </c>
      <c r="D143" s="212">
        <f t="shared" si="17"/>
        <v>0</v>
      </c>
      <c r="E143" s="196" t="e">
        <f t="shared" si="18"/>
        <v>#DIV/0!</v>
      </c>
      <c r="F143" s="194"/>
      <c r="G143" s="148"/>
      <c r="I143" s="31"/>
      <c r="J143" s="208"/>
      <c r="K143" s="208"/>
      <c r="L143" s="209"/>
      <c r="M143" s="210"/>
      <c r="N143" s="191"/>
      <c r="P143" s="201"/>
      <c r="Q143" s="202"/>
      <c r="R143" s="191"/>
      <c r="S143" s="191"/>
      <c r="V143" s="201"/>
      <c r="W143" s="202"/>
      <c r="X143" s="191"/>
      <c r="Y143" s="191"/>
    </row>
    <row r="144" spans="1:25" x14ac:dyDescent="0.2">
      <c r="A144" s="31">
        <v>138</v>
      </c>
      <c r="B144" s="211">
        <f t="shared" si="19"/>
        <v>0</v>
      </c>
      <c r="C144" s="211">
        <f t="shared" si="16"/>
        <v>0</v>
      </c>
      <c r="D144" s="212">
        <f t="shared" si="17"/>
        <v>0</v>
      </c>
      <c r="E144" s="196" t="e">
        <f t="shared" si="18"/>
        <v>#DIV/0!</v>
      </c>
      <c r="F144" s="194"/>
      <c r="G144" s="148"/>
      <c r="I144" s="31"/>
      <c r="J144" s="208"/>
      <c r="K144" s="208"/>
      <c r="L144" s="209"/>
      <c r="M144" s="210"/>
      <c r="N144" s="191"/>
      <c r="P144" s="201"/>
      <c r="Q144" s="202"/>
      <c r="R144" s="191"/>
      <c r="S144" s="191"/>
      <c r="V144" s="201"/>
      <c r="W144" s="202"/>
      <c r="X144" s="191"/>
      <c r="Y144" s="191"/>
    </row>
    <row r="145" spans="1:25" x14ac:dyDescent="0.2">
      <c r="A145" s="31">
        <v>139</v>
      </c>
      <c r="B145" s="211">
        <f t="shared" si="19"/>
        <v>0</v>
      </c>
      <c r="C145" s="211">
        <f t="shared" si="16"/>
        <v>0</v>
      </c>
      <c r="D145" s="212">
        <f t="shared" si="17"/>
        <v>0</v>
      </c>
      <c r="E145" s="196" t="e">
        <f t="shared" si="18"/>
        <v>#DIV/0!</v>
      </c>
      <c r="F145" s="194"/>
      <c r="G145" s="148"/>
      <c r="I145" s="31"/>
      <c r="J145" s="208"/>
      <c r="K145" s="208"/>
      <c r="L145" s="209"/>
      <c r="M145" s="210"/>
      <c r="N145" s="191"/>
      <c r="P145" s="201"/>
      <c r="Q145" s="202"/>
      <c r="R145" s="191"/>
      <c r="S145" s="191"/>
      <c r="V145" s="201"/>
      <c r="W145" s="202"/>
      <c r="X145" s="191"/>
      <c r="Y145" s="191"/>
    </row>
    <row r="146" spans="1:25" x14ac:dyDescent="0.2">
      <c r="A146" s="31">
        <v>140</v>
      </c>
      <c r="B146" s="211">
        <f t="shared" si="19"/>
        <v>0</v>
      </c>
      <c r="C146" s="211">
        <f t="shared" si="16"/>
        <v>0</v>
      </c>
      <c r="D146" s="212">
        <f t="shared" si="17"/>
        <v>0</v>
      </c>
      <c r="E146" s="196" t="e">
        <f t="shared" si="18"/>
        <v>#DIV/0!</v>
      </c>
      <c r="F146" s="194"/>
      <c r="G146" s="148"/>
      <c r="I146" s="31"/>
      <c r="J146" s="208"/>
      <c r="K146" s="208"/>
      <c r="L146" s="209"/>
      <c r="M146" s="210"/>
      <c r="N146" s="191"/>
      <c r="P146" s="201"/>
      <c r="Q146" s="202"/>
      <c r="R146" s="191"/>
      <c r="S146" s="191"/>
      <c r="V146" s="201"/>
      <c r="W146" s="202"/>
      <c r="X146" s="191"/>
      <c r="Y146" s="191"/>
    </row>
    <row r="147" spans="1:25" x14ac:dyDescent="0.2">
      <c r="A147" s="31">
        <v>141</v>
      </c>
      <c r="B147" s="211">
        <f t="shared" si="19"/>
        <v>0</v>
      </c>
      <c r="C147" s="211">
        <f t="shared" si="16"/>
        <v>0</v>
      </c>
      <c r="D147" s="212">
        <f t="shared" si="17"/>
        <v>0</v>
      </c>
      <c r="E147" s="196" t="e">
        <f t="shared" si="18"/>
        <v>#DIV/0!</v>
      </c>
      <c r="F147" s="194"/>
      <c r="G147" s="148"/>
      <c r="I147" s="31"/>
      <c r="J147" s="208"/>
      <c r="K147" s="208"/>
      <c r="L147" s="209"/>
      <c r="M147" s="210"/>
      <c r="N147" s="191"/>
      <c r="P147" s="201"/>
      <c r="Q147" s="202"/>
      <c r="R147" s="191"/>
      <c r="S147" s="191"/>
      <c r="V147" s="201"/>
      <c r="W147" s="202"/>
      <c r="X147" s="191"/>
      <c r="Y147" s="191"/>
    </row>
    <row r="148" spans="1:25" x14ac:dyDescent="0.2">
      <c r="A148" s="31">
        <v>142</v>
      </c>
      <c r="B148" s="211">
        <f t="shared" si="19"/>
        <v>0</v>
      </c>
      <c r="C148" s="211">
        <f t="shared" si="16"/>
        <v>0</v>
      </c>
      <c r="D148" s="212">
        <f t="shared" si="17"/>
        <v>0</v>
      </c>
      <c r="E148" s="196" t="e">
        <f t="shared" si="18"/>
        <v>#DIV/0!</v>
      </c>
      <c r="F148" s="194"/>
      <c r="G148" s="148"/>
      <c r="I148" s="31"/>
      <c r="J148" s="208"/>
      <c r="K148" s="208"/>
      <c r="L148" s="209"/>
      <c r="M148" s="210"/>
      <c r="N148" s="191"/>
      <c r="P148" s="201"/>
      <c r="Q148" s="202"/>
      <c r="R148" s="191"/>
      <c r="S148" s="191"/>
      <c r="V148" s="201"/>
      <c r="W148" s="202"/>
      <c r="X148" s="191"/>
      <c r="Y148" s="191"/>
    </row>
    <row r="149" spans="1:25" x14ac:dyDescent="0.2">
      <c r="A149" s="31">
        <v>143</v>
      </c>
      <c r="B149" s="211">
        <f t="shared" si="19"/>
        <v>0</v>
      </c>
      <c r="C149" s="211">
        <f t="shared" si="16"/>
        <v>0</v>
      </c>
      <c r="D149" s="212">
        <f t="shared" si="17"/>
        <v>0</v>
      </c>
      <c r="E149" s="196" t="e">
        <f t="shared" si="18"/>
        <v>#DIV/0!</v>
      </c>
      <c r="F149" s="194"/>
      <c r="G149" s="148"/>
      <c r="I149" s="31"/>
      <c r="J149" s="208"/>
      <c r="K149" s="208"/>
      <c r="L149" s="209"/>
      <c r="M149" s="210"/>
      <c r="N149" s="191"/>
      <c r="P149" s="201"/>
      <c r="Q149" s="202"/>
      <c r="R149" s="191"/>
      <c r="S149" s="191"/>
      <c r="V149" s="201"/>
      <c r="W149" s="202"/>
      <c r="X149" s="191"/>
      <c r="Y149" s="191"/>
    </row>
    <row r="150" spans="1:25" x14ac:dyDescent="0.2">
      <c r="A150" s="31">
        <v>144</v>
      </c>
      <c r="B150" s="211">
        <f t="shared" si="19"/>
        <v>0</v>
      </c>
      <c r="C150" s="211">
        <f t="shared" si="16"/>
        <v>0</v>
      </c>
      <c r="D150" s="212">
        <f t="shared" si="17"/>
        <v>0</v>
      </c>
      <c r="E150" s="196" t="e">
        <f t="shared" si="18"/>
        <v>#DIV/0!</v>
      </c>
      <c r="F150" s="194"/>
      <c r="G150" s="148"/>
      <c r="I150" s="31"/>
      <c r="J150" s="208"/>
      <c r="K150" s="208"/>
      <c r="L150" s="209"/>
      <c r="M150" s="210"/>
      <c r="N150" s="191"/>
      <c r="P150" s="201"/>
      <c r="Q150" s="202"/>
      <c r="R150" s="191"/>
      <c r="S150" s="191"/>
      <c r="V150" s="201"/>
      <c r="W150" s="202"/>
      <c r="X150" s="191"/>
      <c r="Y150" s="191"/>
    </row>
    <row r="151" spans="1:25" x14ac:dyDescent="0.2">
      <c r="A151" s="31">
        <v>145</v>
      </c>
      <c r="B151" s="211">
        <f t="shared" si="19"/>
        <v>0</v>
      </c>
      <c r="C151" s="211">
        <f t="shared" si="16"/>
        <v>0</v>
      </c>
      <c r="D151" s="212">
        <f t="shared" si="17"/>
        <v>0</v>
      </c>
      <c r="E151" s="196" t="e">
        <f t="shared" si="18"/>
        <v>#DIV/0!</v>
      </c>
      <c r="F151" s="194"/>
      <c r="G151" s="148"/>
      <c r="I151" s="31"/>
      <c r="J151" s="208"/>
      <c r="K151" s="208"/>
      <c r="L151" s="209"/>
      <c r="M151" s="210"/>
      <c r="N151" s="191"/>
      <c r="P151" s="201"/>
      <c r="Q151" s="202"/>
      <c r="R151" s="191"/>
      <c r="S151" s="191"/>
      <c r="V151" s="201"/>
      <c r="W151" s="202"/>
      <c r="X151" s="191"/>
      <c r="Y151" s="191"/>
    </row>
    <row r="152" spans="1:25" x14ac:dyDescent="0.2">
      <c r="A152" s="31">
        <v>146</v>
      </c>
      <c r="B152" s="211">
        <f t="shared" si="19"/>
        <v>0</v>
      </c>
      <c r="C152" s="211">
        <f t="shared" si="16"/>
        <v>0</v>
      </c>
      <c r="D152" s="212">
        <f t="shared" si="17"/>
        <v>0</v>
      </c>
      <c r="E152" s="196" t="e">
        <f t="shared" si="18"/>
        <v>#DIV/0!</v>
      </c>
      <c r="F152" s="194"/>
      <c r="G152" s="148"/>
      <c r="I152" s="31"/>
      <c r="J152" s="208"/>
      <c r="K152" s="208"/>
      <c r="L152" s="209"/>
      <c r="M152" s="210"/>
      <c r="N152" s="191"/>
      <c r="P152" s="201"/>
      <c r="Q152" s="202"/>
      <c r="R152" s="191"/>
      <c r="S152" s="191"/>
      <c r="V152" s="201"/>
      <c r="W152" s="202"/>
      <c r="X152" s="191"/>
      <c r="Y152" s="191"/>
    </row>
    <row r="153" spans="1:25" x14ac:dyDescent="0.2">
      <c r="A153" s="31">
        <v>147</v>
      </c>
      <c r="B153" s="211">
        <f t="shared" si="19"/>
        <v>0</v>
      </c>
      <c r="C153" s="211">
        <f t="shared" si="16"/>
        <v>0</v>
      </c>
      <c r="D153" s="212">
        <f t="shared" si="17"/>
        <v>0</v>
      </c>
      <c r="E153" s="196" t="e">
        <f t="shared" si="18"/>
        <v>#DIV/0!</v>
      </c>
      <c r="F153" s="194"/>
      <c r="G153" s="148"/>
      <c r="I153" s="31"/>
      <c r="J153" s="208"/>
      <c r="K153" s="208"/>
      <c r="L153" s="209"/>
      <c r="M153" s="210"/>
      <c r="N153" s="191"/>
      <c r="P153" s="201"/>
      <c r="Q153" s="202"/>
      <c r="R153" s="191"/>
      <c r="S153" s="191"/>
      <c r="V153" s="201"/>
      <c r="W153" s="202"/>
      <c r="X153" s="191"/>
      <c r="Y153" s="191"/>
    </row>
    <row r="154" spans="1:25" x14ac:dyDescent="0.2">
      <c r="A154" s="31">
        <v>148</v>
      </c>
      <c r="B154" s="211">
        <f t="shared" si="19"/>
        <v>0</v>
      </c>
      <c r="C154" s="211">
        <f t="shared" si="16"/>
        <v>0</v>
      </c>
      <c r="D154" s="212">
        <f t="shared" si="17"/>
        <v>0</v>
      </c>
      <c r="E154" s="196" t="e">
        <f t="shared" si="18"/>
        <v>#DIV/0!</v>
      </c>
      <c r="F154" s="194"/>
      <c r="G154" s="148"/>
      <c r="I154" s="31"/>
      <c r="J154" s="208"/>
      <c r="K154" s="208"/>
      <c r="L154" s="209"/>
      <c r="M154" s="210"/>
      <c r="N154" s="191"/>
      <c r="P154" s="201"/>
      <c r="Q154" s="202"/>
      <c r="R154" s="191"/>
      <c r="S154" s="191"/>
      <c r="V154" s="201"/>
      <c r="W154" s="202"/>
      <c r="X154" s="191"/>
      <c r="Y154" s="191"/>
    </row>
    <row r="155" spans="1:25" x14ac:dyDescent="0.2">
      <c r="A155" s="31">
        <v>149</v>
      </c>
      <c r="B155" s="211">
        <f t="shared" si="19"/>
        <v>0</v>
      </c>
      <c r="C155" s="211">
        <f t="shared" si="16"/>
        <v>0</v>
      </c>
      <c r="D155" s="212">
        <f t="shared" si="17"/>
        <v>0</v>
      </c>
      <c r="E155" s="196" t="e">
        <f t="shared" si="18"/>
        <v>#DIV/0!</v>
      </c>
      <c r="F155" s="194"/>
      <c r="G155" s="148"/>
      <c r="I155" s="31"/>
      <c r="J155" s="208"/>
      <c r="K155" s="208"/>
      <c r="L155" s="209"/>
      <c r="M155" s="210"/>
      <c r="N155" s="191"/>
      <c r="P155" s="201"/>
      <c r="Q155" s="202"/>
      <c r="R155" s="191"/>
      <c r="S155" s="191"/>
      <c r="V155" s="201"/>
      <c r="W155" s="202"/>
      <c r="X155" s="191"/>
      <c r="Y155" s="191"/>
    </row>
    <row r="156" spans="1:25" x14ac:dyDescent="0.2">
      <c r="A156" s="31">
        <v>150</v>
      </c>
      <c r="B156" s="211">
        <f t="shared" si="19"/>
        <v>0</v>
      </c>
      <c r="C156" s="211">
        <f t="shared" si="16"/>
        <v>0</v>
      </c>
      <c r="D156" s="212">
        <f t="shared" si="17"/>
        <v>0</v>
      </c>
      <c r="E156" s="196" t="e">
        <f t="shared" si="18"/>
        <v>#DIV/0!</v>
      </c>
      <c r="F156" s="194"/>
      <c r="G156" s="148"/>
      <c r="I156" s="31"/>
      <c r="J156" s="208"/>
      <c r="K156" s="208"/>
      <c r="L156" s="209"/>
      <c r="M156" s="210"/>
      <c r="N156" s="191"/>
      <c r="P156" s="201"/>
      <c r="Q156" s="202"/>
      <c r="R156" s="191"/>
      <c r="S156" s="191"/>
      <c r="V156" s="201"/>
      <c r="W156" s="202"/>
      <c r="X156" s="191"/>
      <c r="Y156" s="191"/>
    </row>
    <row r="157" spans="1:25" x14ac:dyDescent="0.2">
      <c r="A157" s="31">
        <v>151</v>
      </c>
      <c r="B157" s="211">
        <f t="shared" si="19"/>
        <v>0</v>
      </c>
      <c r="C157" s="211">
        <f t="shared" si="16"/>
        <v>0</v>
      </c>
      <c r="D157" s="212">
        <f t="shared" si="17"/>
        <v>0</v>
      </c>
      <c r="E157" s="196" t="e">
        <f t="shared" si="18"/>
        <v>#DIV/0!</v>
      </c>
      <c r="F157" s="194"/>
      <c r="G157" s="148"/>
      <c r="I157" s="31"/>
      <c r="J157" s="208"/>
      <c r="K157" s="208"/>
      <c r="L157" s="209"/>
      <c r="M157" s="210"/>
      <c r="N157" s="191"/>
      <c r="P157" s="201"/>
      <c r="Q157" s="202"/>
      <c r="R157" s="191"/>
      <c r="S157" s="191"/>
      <c r="V157" s="201"/>
      <c r="W157" s="202"/>
      <c r="X157" s="191"/>
      <c r="Y157" s="191"/>
    </row>
    <row r="158" spans="1:25" x14ac:dyDescent="0.2">
      <c r="A158" s="31">
        <v>152</v>
      </c>
      <c r="B158" s="211">
        <f t="shared" si="19"/>
        <v>0</v>
      </c>
      <c r="C158" s="211">
        <f t="shared" si="16"/>
        <v>0</v>
      </c>
      <c r="D158" s="212">
        <f t="shared" si="17"/>
        <v>0</v>
      </c>
      <c r="E158" s="196" t="e">
        <f t="shared" si="18"/>
        <v>#DIV/0!</v>
      </c>
      <c r="F158" s="194"/>
      <c r="G158" s="148"/>
      <c r="I158" s="31"/>
      <c r="J158" s="208"/>
      <c r="K158" s="208"/>
      <c r="L158" s="209"/>
      <c r="M158" s="210"/>
      <c r="N158" s="191"/>
      <c r="P158" s="201"/>
      <c r="Q158" s="202"/>
      <c r="R158" s="191"/>
      <c r="S158" s="191"/>
      <c r="V158" s="201"/>
      <c r="W158" s="202"/>
      <c r="X158" s="191"/>
      <c r="Y158" s="191"/>
    </row>
    <row r="159" spans="1:25" x14ac:dyDescent="0.2">
      <c r="A159" s="31">
        <v>153</v>
      </c>
      <c r="B159" s="211">
        <f t="shared" si="19"/>
        <v>0</v>
      </c>
      <c r="C159" s="211">
        <f t="shared" si="16"/>
        <v>0</v>
      </c>
      <c r="D159" s="212">
        <f t="shared" si="17"/>
        <v>0</v>
      </c>
      <c r="E159" s="196" t="e">
        <f t="shared" si="18"/>
        <v>#DIV/0!</v>
      </c>
      <c r="F159" s="194"/>
      <c r="G159" s="148"/>
      <c r="I159" s="31"/>
      <c r="J159" s="208"/>
      <c r="K159" s="208"/>
      <c r="L159" s="209"/>
      <c r="M159" s="210"/>
      <c r="N159" s="191"/>
      <c r="P159" s="201"/>
      <c r="Q159" s="202"/>
      <c r="R159" s="191"/>
      <c r="S159" s="191"/>
      <c r="V159" s="201"/>
      <c r="W159" s="202"/>
      <c r="X159" s="191"/>
      <c r="Y159" s="191"/>
    </row>
    <row r="160" spans="1:25" x14ac:dyDescent="0.2">
      <c r="A160" s="31">
        <v>154</v>
      </c>
      <c r="B160" s="211">
        <f t="shared" si="19"/>
        <v>0</v>
      </c>
      <c r="C160" s="211">
        <f t="shared" si="16"/>
        <v>0</v>
      </c>
      <c r="D160" s="212">
        <f t="shared" si="17"/>
        <v>0</v>
      </c>
      <c r="E160" s="196" t="e">
        <f t="shared" si="18"/>
        <v>#DIV/0!</v>
      </c>
      <c r="F160" s="194"/>
      <c r="G160" s="148"/>
      <c r="I160" s="31"/>
      <c r="J160" s="208"/>
      <c r="K160" s="208"/>
      <c r="L160" s="209"/>
      <c r="M160" s="210"/>
      <c r="N160" s="191"/>
      <c r="P160" s="201"/>
      <c r="Q160" s="202"/>
      <c r="R160" s="191"/>
      <c r="S160" s="191"/>
      <c r="V160" s="201"/>
      <c r="W160" s="202"/>
      <c r="X160" s="191"/>
      <c r="Y160" s="191"/>
    </row>
    <row r="161" spans="1:25" x14ac:dyDescent="0.2">
      <c r="A161" s="31">
        <v>155</v>
      </c>
      <c r="B161" s="211">
        <f t="shared" si="19"/>
        <v>0</v>
      </c>
      <c r="C161" s="211">
        <f t="shared" si="16"/>
        <v>0</v>
      </c>
      <c r="D161" s="212">
        <f t="shared" si="17"/>
        <v>0</v>
      </c>
      <c r="E161" s="196" t="e">
        <f t="shared" si="18"/>
        <v>#DIV/0!</v>
      </c>
      <c r="F161" s="194"/>
      <c r="G161" s="148"/>
      <c r="I161" s="31"/>
      <c r="J161" s="208"/>
      <c r="K161" s="208"/>
      <c r="L161" s="209"/>
      <c r="M161" s="210"/>
      <c r="N161" s="191"/>
      <c r="P161" s="201"/>
      <c r="Q161" s="202"/>
      <c r="R161" s="191"/>
      <c r="S161" s="191"/>
      <c r="V161" s="201"/>
      <c r="W161" s="202"/>
      <c r="X161" s="191"/>
      <c r="Y161" s="191"/>
    </row>
    <row r="162" spans="1:25" x14ac:dyDescent="0.2">
      <c r="A162" s="31">
        <v>156</v>
      </c>
      <c r="B162" s="211">
        <f t="shared" si="19"/>
        <v>0</v>
      </c>
      <c r="C162" s="211">
        <f t="shared" si="16"/>
        <v>0</v>
      </c>
      <c r="D162" s="212">
        <f t="shared" si="17"/>
        <v>0</v>
      </c>
      <c r="E162" s="196" t="e">
        <f t="shared" si="18"/>
        <v>#DIV/0!</v>
      </c>
      <c r="F162" s="194"/>
      <c r="G162" s="148"/>
      <c r="I162" s="31"/>
      <c r="J162" s="208"/>
      <c r="K162" s="208"/>
      <c r="L162" s="209"/>
      <c r="M162" s="210"/>
      <c r="N162" s="191"/>
      <c r="P162" s="201"/>
      <c r="Q162" s="202"/>
      <c r="R162" s="191"/>
      <c r="S162" s="191"/>
      <c r="V162" s="201"/>
      <c r="W162" s="202"/>
      <c r="X162" s="191"/>
      <c r="Y162" s="191"/>
    </row>
    <row r="163" spans="1:25" x14ac:dyDescent="0.2">
      <c r="A163" s="31">
        <v>157</v>
      </c>
      <c r="B163" s="211">
        <f t="shared" si="19"/>
        <v>0</v>
      </c>
      <c r="C163" s="211">
        <f t="shared" si="16"/>
        <v>0</v>
      </c>
      <c r="D163" s="212">
        <f t="shared" si="17"/>
        <v>0</v>
      </c>
      <c r="E163" s="196" t="e">
        <f t="shared" si="18"/>
        <v>#DIV/0!</v>
      </c>
      <c r="F163" s="194"/>
      <c r="G163" s="148"/>
      <c r="I163" s="31"/>
      <c r="J163" s="208"/>
      <c r="K163" s="208"/>
      <c r="L163" s="209"/>
      <c r="M163" s="210"/>
      <c r="N163" s="191"/>
      <c r="P163" s="201"/>
      <c r="Q163" s="202"/>
      <c r="R163" s="191"/>
      <c r="S163" s="191"/>
      <c r="V163" s="201"/>
      <c r="W163" s="202"/>
      <c r="X163" s="191"/>
      <c r="Y163" s="191"/>
    </row>
    <row r="164" spans="1:25" x14ac:dyDescent="0.2">
      <c r="A164" s="31">
        <v>158</v>
      </c>
      <c r="B164" s="211">
        <f t="shared" si="19"/>
        <v>0</v>
      </c>
      <c r="C164" s="211">
        <f t="shared" si="16"/>
        <v>0</v>
      </c>
      <c r="D164" s="212">
        <f t="shared" si="17"/>
        <v>0</v>
      </c>
      <c r="E164" s="196" t="e">
        <f t="shared" si="18"/>
        <v>#DIV/0!</v>
      </c>
      <c r="F164" s="194"/>
      <c r="G164" s="148"/>
      <c r="I164" s="31"/>
      <c r="J164" s="208"/>
      <c r="K164" s="208"/>
      <c r="L164" s="209"/>
      <c r="M164" s="210"/>
      <c r="N164" s="191"/>
      <c r="P164" s="201"/>
      <c r="Q164" s="202"/>
      <c r="R164" s="191"/>
      <c r="S164" s="191"/>
      <c r="V164" s="201"/>
      <c r="W164" s="202"/>
      <c r="X164" s="191"/>
      <c r="Y164" s="191"/>
    </row>
    <row r="165" spans="1:25" x14ac:dyDescent="0.2">
      <c r="A165" s="31">
        <v>159</v>
      </c>
      <c r="B165" s="211">
        <f t="shared" si="19"/>
        <v>0</v>
      </c>
      <c r="C165" s="211">
        <f t="shared" si="16"/>
        <v>0</v>
      </c>
      <c r="D165" s="212">
        <f t="shared" si="17"/>
        <v>0</v>
      </c>
      <c r="E165" s="196" t="e">
        <f t="shared" si="18"/>
        <v>#DIV/0!</v>
      </c>
      <c r="F165" s="194"/>
      <c r="G165" s="148"/>
      <c r="I165" s="31"/>
      <c r="J165" s="208"/>
      <c r="K165" s="208"/>
      <c r="L165" s="209"/>
      <c r="M165" s="210"/>
      <c r="N165" s="191"/>
      <c r="P165" s="201"/>
      <c r="Q165" s="202"/>
      <c r="R165" s="191"/>
      <c r="S165" s="191"/>
      <c r="V165" s="201"/>
      <c r="W165" s="202"/>
      <c r="X165" s="191"/>
      <c r="Y165" s="191"/>
    </row>
    <row r="166" spans="1:25" x14ac:dyDescent="0.2">
      <c r="A166" s="31">
        <v>160</v>
      </c>
      <c r="B166" s="211">
        <f t="shared" si="19"/>
        <v>0</v>
      </c>
      <c r="C166" s="211">
        <f t="shared" si="16"/>
        <v>0</v>
      </c>
      <c r="D166" s="212">
        <f t="shared" si="17"/>
        <v>0</v>
      </c>
      <c r="E166" s="196" t="e">
        <f t="shared" si="18"/>
        <v>#DIV/0!</v>
      </c>
      <c r="F166" s="194"/>
      <c r="G166" s="148"/>
      <c r="I166" s="31"/>
      <c r="J166" s="208"/>
      <c r="K166" s="208"/>
      <c r="L166" s="209"/>
      <c r="M166" s="210"/>
      <c r="N166" s="191"/>
      <c r="P166" s="201"/>
      <c r="Q166" s="202"/>
      <c r="R166" s="191"/>
      <c r="S166" s="191"/>
      <c r="V166" s="201"/>
      <c r="W166" s="202"/>
      <c r="X166" s="191"/>
      <c r="Y166" s="191"/>
    </row>
    <row r="167" spans="1:25" x14ac:dyDescent="0.2">
      <c r="A167" s="31">
        <v>161</v>
      </c>
      <c r="B167" s="211">
        <f t="shared" si="19"/>
        <v>0</v>
      </c>
      <c r="C167" s="211">
        <f t="shared" si="16"/>
        <v>0</v>
      </c>
      <c r="D167" s="212">
        <f t="shared" si="17"/>
        <v>0</v>
      </c>
      <c r="E167" s="196" t="e">
        <f t="shared" si="18"/>
        <v>#DIV/0!</v>
      </c>
      <c r="F167" s="194"/>
      <c r="G167" s="148"/>
      <c r="I167" s="31"/>
      <c r="J167" s="208"/>
      <c r="K167" s="208"/>
      <c r="L167" s="209"/>
      <c r="M167" s="210"/>
      <c r="N167" s="191"/>
      <c r="P167" s="201"/>
      <c r="Q167" s="202"/>
      <c r="R167" s="191"/>
      <c r="S167" s="191"/>
      <c r="V167" s="201"/>
      <c r="W167" s="202"/>
      <c r="X167" s="191"/>
      <c r="Y167" s="191"/>
    </row>
    <row r="168" spans="1:25" x14ac:dyDescent="0.2">
      <c r="A168" s="31">
        <v>162</v>
      </c>
      <c r="B168" s="211">
        <f t="shared" si="19"/>
        <v>0</v>
      </c>
      <c r="C168" s="211">
        <f t="shared" si="16"/>
        <v>0</v>
      </c>
      <c r="D168" s="212">
        <f t="shared" si="17"/>
        <v>0</v>
      </c>
      <c r="E168" s="196" t="e">
        <f t="shared" si="18"/>
        <v>#DIV/0!</v>
      </c>
      <c r="F168" s="194"/>
      <c r="G168" s="148"/>
      <c r="I168" s="31"/>
      <c r="J168" s="208"/>
      <c r="K168" s="208"/>
      <c r="L168" s="209"/>
      <c r="M168" s="210"/>
      <c r="N168" s="191"/>
      <c r="P168" s="201"/>
      <c r="Q168" s="202"/>
      <c r="R168" s="191"/>
      <c r="S168" s="191"/>
      <c r="V168" s="201"/>
      <c r="W168" s="202"/>
      <c r="X168" s="191"/>
      <c r="Y168" s="191"/>
    </row>
    <row r="169" spans="1:25" x14ac:dyDescent="0.2">
      <c r="A169" s="31">
        <v>163</v>
      </c>
      <c r="B169" s="211">
        <f t="shared" si="19"/>
        <v>0</v>
      </c>
      <c r="C169" s="211">
        <f t="shared" si="16"/>
        <v>0</v>
      </c>
      <c r="D169" s="212">
        <f t="shared" si="17"/>
        <v>0</v>
      </c>
      <c r="E169" s="196" t="e">
        <f t="shared" si="18"/>
        <v>#DIV/0!</v>
      </c>
      <c r="F169" s="194"/>
      <c r="G169" s="148"/>
      <c r="I169" s="31"/>
      <c r="J169" s="208"/>
      <c r="K169" s="208"/>
      <c r="L169" s="209"/>
      <c r="M169" s="210"/>
      <c r="N169" s="191"/>
      <c r="P169" s="201"/>
      <c r="Q169" s="202"/>
      <c r="R169" s="191"/>
      <c r="S169" s="191"/>
      <c r="V169" s="201"/>
      <c r="W169" s="202"/>
      <c r="X169" s="191"/>
      <c r="Y169" s="191"/>
    </row>
    <row r="170" spans="1:25" x14ac:dyDescent="0.2">
      <c r="A170" s="31">
        <v>164</v>
      </c>
      <c r="B170" s="211">
        <f t="shared" si="19"/>
        <v>0</v>
      </c>
      <c r="C170" s="211">
        <f t="shared" si="16"/>
        <v>0</v>
      </c>
      <c r="D170" s="212">
        <f t="shared" si="17"/>
        <v>0</v>
      </c>
      <c r="E170" s="196" t="e">
        <f t="shared" si="18"/>
        <v>#DIV/0!</v>
      </c>
      <c r="F170" s="194"/>
      <c r="G170" s="148"/>
      <c r="I170" s="31"/>
      <c r="J170" s="208"/>
      <c r="K170" s="208"/>
      <c r="L170" s="209"/>
      <c r="M170" s="210"/>
      <c r="N170" s="191"/>
      <c r="P170" s="201"/>
      <c r="Q170" s="202"/>
      <c r="R170" s="191"/>
      <c r="S170" s="191"/>
      <c r="V170" s="201"/>
      <c r="W170" s="202"/>
      <c r="X170" s="191"/>
      <c r="Y170" s="191"/>
    </row>
    <row r="171" spans="1:25" x14ac:dyDescent="0.2">
      <c r="A171" s="31">
        <v>165</v>
      </c>
      <c r="B171" s="211">
        <f t="shared" si="19"/>
        <v>0</v>
      </c>
      <c r="C171" s="211">
        <f t="shared" si="16"/>
        <v>0</v>
      </c>
      <c r="D171" s="212">
        <f t="shared" si="17"/>
        <v>0</v>
      </c>
      <c r="E171" s="196" t="e">
        <f t="shared" si="18"/>
        <v>#DIV/0!</v>
      </c>
      <c r="F171" s="194"/>
      <c r="G171" s="148"/>
      <c r="I171" s="31"/>
      <c r="J171" s="208"/>
      <c r="K171" s="208"/>
      <c r="L171" s="209"/>
      <c r="M171" s="210"/>
      <c r="N171" s="191"/>
      <c r="P171" s="201"/>
      <c r="Q171" s="202"/>
      <c r="R171" s="191"/>
      <c r="S171" s="191"/>
      <c r="V171" s="201"/>
      <c r="W171" s="202"/>
      <c r="X171" s="191"/>
      <c r="Y171" s="191"/>
    </row>
    <row r="172" spans="1:25" x14ac:dyDescent="0.2">
      <c r="A172" s="31">
        <v>166</v>
      </c>
      <c r="B172" s="211">
        <f t="shared" si="19"/>
        <v>0</v>
      </c>
      <c r="C172" s="211">
        <f t="shared" si="16"/>
        <v>0</v>
      </c>
      <c r="D172" s="212">
        <f t="shared" si="17"/>
        <v>0</v>
      </c>
      <c r="E172" s="196" t="e">
        <f t="shared" si="18"/>
        <v>#DIV/0!</v>
      </c>
      <c r="F172" s="194"/>
      <c r="G172" s="148"/>
      <c r="I172" s="31"/>
      <c r="J172" s="208"/>
      <c r="K172" s="208"/>
      <c r="L172" s="209"/>
      <c r="M172" s="210"/>
      <c r="N172" s="191"/>
      <c r="P172" s="201"/>
      <c r="Q172" s="202"/>
      <c r="R172" s="191"/>
      <c r="S172" s="191"/>
      <c r="V172" s="201"/>
      <c r="W172" s="202"/>
      <c r="X172" s="191"/>
      <c r="Y172" s="191"/>
    </row>
    <row r="173" spans="1:25" x14ac:dyDescent="0.2">
      <c r="A173" s="31">
        <v>167</v>
      </c>
      <c r="B173" s="211">
        <f t="shared" si="19"/>
        <v>0</v>
      </c>
      <c r="C173" s="211">
        <f t="shared" si="16"/>
        <v>0</v>
      </c>
      <c r="D173" s="212">
        <f t="shared" si="17"/>
        <v>0</v>
      </c>
      <c r="E173" s="196" t="e">
        <f t="shared" si="18"/>
        <v>#DIV/0!</v>
      </c>
      <c r="F173" s="194"/>
      <c r="G173" s="148"/>
      <c r="I173" s="31"/>
      <c r="J173" s="208"/>
      <c r="K173" s="208"/>
      <c r="L173" s="209"/>
      <c r="M173" s="210"/>
      <c r="N173" s="191"/>
      <c r="P173" s="201"/>
      <c r="Q173" s="202"/>
      <c r="R173" s="191"/>
      <c r="S173" s="191"/>
      <c r="V173" s="201"/>
      <c r="W173" s="202"/>
      <c r="X173" s="191"/>
      <c r="Y173" s="191"/>
    </row>
    <row r="174" spans="1:25" x14ac:dyDescent="0.2">
      <c r="A174" s="31">
        <v>168</v>
      </c>
      <c r="B174" s="211">
        <f t="shared" si="19"/>
        <v>0</v>
      </c>
      <c r="C174" s="211">
        <f t="shared" si="16"/>
        <v>0</v>
      </c>
      <c r="D174" s="212">
        <f t="shared" si="17"/>
        <v>0</v>
      </c>
      <c r="E174" s="196" t="e">
        <f t="shared" si="18"/>
        <v>#DIV/0!</v>
      </c>
      <c r="F174" s="194"/>
      <c r="G174" s="148"/>
      <c r="I174" s="31"/>
      <c r="J174" s="208"/>
      <c r="K174" s="208"/>
      <c r="L174" s="209"/>
      <c r="M174" s="210"/>
      <c r="N174" s="191"/>
      <c r="P174" s="201"/>
      <c r="Q174" s="202"/>
      <c r="R174" s="191"/>
      <c r="S174" s="191"/>
      <c r="V174" s="201"/>
      <c r="W174" s="202"/>
      <c r="X174" s="191"/>
      <c r="Y174" s="191"/>
    </row>
    <row r="175" spans="1:25" x14ac:dyDescent="0.2">
      <c r="A175" s="31">
        <v>169</v>
      </c>
      <c r="B175" s="211">
        <f t="shared" si="19"/>
        <v>0</v>
      </c>
      <c r="C175" s="211">
        <f t="shared" si="16"/>
        <v>0</v>
      </c>
      <c r="D175" s="212">
        <f t="shared" si="17"/>
        <v>0</v>
      </c>
      <c r="E175" s="196" t="e">
        <f t="shared" si="18"/>
        <v>#DIV/0!</v>
      </c>
      <c r="F175" s="194"/>
      <c r="G175" s="148"/>
      <c r="I175" s="31"/>
      <c r="J175" s="208"/>
      <c r="K175" s="208"/>
      <c r="L175" s="209"/>
      <c r="M175" s="210"/>
      <c r="N175" s="191"/>
      <c r="P175" s="201"/>
      <c r="Q175" s="202"/>
      <c r="R175" s="191"/>
      <c r="S175" s="191"/>
      <c r="V175" s="201"/>
      <c r="W175" s="202"/>
      <c r="X175" s="191"/>
      <c r="Y175" s="191"/>
    </row>
    <row r="176" spans="1:25" x14ac:dyDescent="0.2">
      <c r="A176" s="31">
        <v>170</v>
      </c>
      <c r="B176" s="211">
        <f t="shared" si="19"/>
        <v>0</v>
      </c>
      <c r="C176" s="211">
        <f t="shared" si="16"/>
        <v>0</v>
      </c>
      <c r="D176" s="212">
        <f t="shared" si="17"/>
        <v>0</v>
      </c>
      <c r="E176" s="196" t="e">
        <f t="shared" si="18"/>
        <v>#DIV/0!</v>
      </c>
      <c r="F176" s="194"/>
      <c r="G176" s="148"/>
      <c r="I176" s="31"/>
      <c r="J176" s="208"/>
      <c r="K176" s="208"/>
      <c r="L176" s="209"/>
      <c r="M176" s="210"/>
      <c r="N176" s="191"/>
      <c r="P176" s="201"/>
      <c r="Q176" s="202"/>
      <c r="R176" s="191"/>
      <c r="S176" s="191"/>
      <c r="V176" s="201"/>
      <c r="W176" s="202"/>
      <c r="X176" s="191"/>
      <c r="Y176" s="191"/>
    </row>
    <row r="177" spans="1:25" x14ac:dyDescent="0.2">
      <c r="A177" s="31">
        <v>171</v>
      </c>
      <c r="B177" s="211">
        <f t="shared" si="19"/>
        <v>0</v>
      </c>
      <c r="C177" s="211">
        <f t="shared" si="16"/>
        <v>0</v>
      </c>
      <c r="D177" s="212">
        <f t="shared" si="17"/>
        <v>0</v>
      </c>
      <c r="E177" s="196" t="e">
        <f t="shared" si="18"/>
        <v>#DIV/0!</v>
      </c>
      <c r="F177" s="194"/>
      <c r="G177" s="148"/>
      <c r="I177" s="31"/>
      <c r="J177" s="208"/>
      <c r="K177" s="208"/>
      <c r="L177" s="209"/>
      <c r="M177" s="210"/>
      <c r="N177" s="191"/>
      <c r="P177" s="201"/>
      <c r="Q177" s="202"/>
      <c r="R177" s="191"/>
      <c r="S177" s="191"/>
      <c r="V177" s="201"/>
      <c r="W177" s="202"/>
      <c r="X177" s="191"/>
      <c r="Y177" s="191"/>
    </row>
    <row r="178" spans="1:25" x14ac:dyDescent="0.2">
      <c r="A178" s="31">
        <v>172</v>
      </c>
      <c r="B178" s="211">
        <f t="shared" si="19"/>
        <v>0</v>
      </c>
      <c r="C178" s="211">
        <f t="shared" si="16"/>
        <v>0</v>
      </c>
      <c r="D178" s="212">
        <f t="shared" si="17"/>
        <v>0</v>
      </c>
      <c r="E178" s="196" t="e">
        <f t="shared" si="18"/>
        <v>#DIV/0!</v>
      </c>
      <c r="F178" s="194"/>
      <c r="G178" s="148"/>
      <c r="I178" s="31"/>
      <c r="J178" s="208"/>
      <c r="K178" s="208"/>
      <c r="L178" s="209"/>
      <c r="M178" s="210"/>
      <c r="N178" s="191"/>
      <c r="P178" s="201"/>
      <c r="Q178" s="202"/>
      <c r="R178" s="191"/>
      <c r="S178" s="191"/>
      <c r="V178" s="201"/>
      <c r="W178" s="202"/>
      <c r="X178" s="191"/>
      <c r="Y178" s="191"/>
    </row>
    <row r="179" spans="1:25" x14ac:dyDescent="0.2">
      <c r="A179" s="31">
        <v>173</v>
      </c>
      <c r="B179" s="211">
        <f t="shared" si="19"/>
        <v>0</v>
      </c>
      <c r="C179" s="211">
        <f t="shared" si="16"/>
        <v>0</v>
      </c>
      <c r="D179" s="212">
        <f t="shared" si="17"/>
        <v>0</v>
      </c>
      <c r="E179" s="196" t="e">
        <f t="shared" si="18"/>
        <v>#DIV/0!</v>
      </c>
      <c r="F179" s="194"/>
      <c r="G179" s="148"/>
      <c r="I179" s="31"/>
      <c r="J179" s="208"/>
      <c r="K179" s="208"/>
      <c r="L179" s="209"/>
      <c r="M179" s="210"/>
      <c r="N179" s="191"/>
      <c r="P179" s="201"/>
      <c r="Q179" s="202"/>
      <c r="R179" s="191"/>
      <c r="S179" s="191"/>
      <c r="V179" s="201"/>
      <c r="W179" s="202"/>
      <c r="X179" s="191"/>
      <c r="Y179" s="191"/>
    </row>
    <row r="180" spans="1:25" x14ac:dyDescent="0.2">
      <c r="A180" s="31">
        <v>174</v>
      </c>
      <c r="B180" s="211">
        <f t="shared" si="19"/>
        <v>0</v>
      </c>
      <c r="C180" s="211">
        <f t="shared" si="16"/>
        <v>0</v>
      </c>
      <c r="D180" s="212">
        <f t="shared" si="17"/>
        <v>0</v>
      </c>
      <c r="E180" s="196" t="e">
        <f t="shared" si="18"/>
        <v>#DIV/0!</v>
      </c>
      <c r="F180" s="194"/>
      <c r="G180" s="148"/>
      <c r="I180" s="31"/>
      <c r="J180" s="208"/>
      <c r="K180" s="208"/>
      <c r="L180" s="209"/>
      <c r="M180" s="210"/>
      <c r="N180" s="191"/>
      <c r="P180" s="201"/>
      <c r="Q180" s="202"/>
      <c r="R180" s="191"/>
      <c r="S180" s="191"/>
      <c r="V180" s="201"/>
      <c r="W180" s="202"/>
      <c r="X180" s="191"/>
      <c r="Y180" s="191"/>
    </row>
    <row r="181" spans="1:25" x14ac:dyDescent="0.2">
      <c r="A181" s="31">
        <v>175</v>
      </c>
      <c r="B181" s="211">
        <f t="shared" si="19"/>
        <v>0</v>
      </c>
      <c r="C181" s="211">
        <f t="shared" si="16"/>
        <v>0</v>
      </c>
      <c r="D181" s="212">
        <f t="shared" si="17"/>
        <v>0</v>
      </c>
      <c r="E181" s="196" t="e">
        <f t="shared" si="18"/>
        <v>#DIV/0!</v>
      </c>
      <c r="F181" s="194"/>
      <c r="G181" s="148"/>
      <c r="I181" s="31"/>
      <c r="J181" s="208"/>
      <c r="K181" s="208"/>
      <c r="L181" s="209"/>
      <c r="M181" s="210"/>
      <c r="N181" s="191"/>
      <c r="P181" s="201"/>
      <c r="Q181" s="202"/>
      <c r="R181" s="191"/>
      <c r="S181" s="191"/>
      <c r="V181" s="201"/>
      <c r="W181" s="202"/>
      <c r="X181" s="191"/>
      <c r="Y181" s="191"/>
    </row>
    <row r="182" spans="1:25" x14ac:dyDescent="0.2">
      <c r="A182" s="31">
        <v>176</v>
      </c>
      <c r="B182" s="211">
        <f t="shared" si="19"/>
        <v>0</v>
      </c>
      <c r="C182" s="211">
        <f t="shared" si="16"/>
        <v>0</v>
      </c>
      <c r="D182" s="212">
        <f t="shared" si="17"/>
        <v>0</v>
      </c>
      <c r="E182" s="196" t="e">
        <f t="shared" si="18"/>
        <v>#DIV/0!</v>
      </c>
      <c r="F182" s="194"/>
      <c r="G182" s="148"/>
      <c r="I182" s="31"/>
      <c r="J182" s="208"/>
      <c r="K182" s="208"/>
      <c r="L182" s="209"/>
      <c r="M182" s="210"/>
      <c r="N182" s="191"/>
      <c r="P182" s="201"/>
      <c r="Q182" s="202"/>
      <c r="R182" s="191"/>
      <c r="S182" s="191"/>
      <c r="V182" s="201"/>
      <c r="W182" s="202"/>
      <c r="X182" s="191"/>
      <c r="Y182" s="191"/>
    </row>
    <row r="183" spans="1:25" x14ac:dyDescent="0.2">
      <c r="A183" s="31">
        <v>177</v>
      </c>
      <c r="B183" s="211">
        <f t="shared" si="19"/>
        <v>0</v>
      </c>
      <c r="C183" s="211">
        <f t="shared" si="16"/>
        <v>0</v>
      </c>
      <c r="D183" s="212">
        <f t="shared" si="17"/>
        <v>0</v>
      </c>
      <c r="E183" s="196" t="e">
        <f t="shared" si="18"/>
        <v>#DIV/0!</v>
      </c>
      <c r="F183" s="194"/>
      <c r="G183" s="148"/>
      <c r="I183" s="31"/>
      <c r="J183" s="208"/>
      <c r="K183" s="208"/>
      <c r="L183" s="209"/>
      <c r="M183" s="210"/>
      <c r="N183" s="191"/>
      <c r="P183" s="201"/>
      <c r="Q183" s="202"/>
      <c r="R183" s="191"/>
      <c r="S183" s="191"/>
      <c r="V183" s="201"/>
      <c r="W183" s="202"/>
      <c r="X183" s="191"/>
      <c r="Y183" s="191"/>
    </row>
    <row r="184" spans="1:25" x14ac:dyDescent="0.2">
      <c r="A184" s="31">
        <v>178</v>
      </c>
      <c r="B184" s="211">
        <f t="shared" si="19"/>
        <v>0</v>
      </c>
      <c r="C184" s="211">
        <f t="shared" si="16"/>
        <v>0</v>
      </c>
      <c r="D184" s="212">
        <f t="shared" si="17"/>
        <v>0</v>
      </c>
      <c r="E184" s="196" t="e">
        <f t="shared" si="18"/>
        <v>#DIV/0!</v>
      </c>
      <c r="F184" s="194"/>
      <c r="G184" s="148"/>
      <c r="I184" s="31"/>
      <c r="J184" s="208"/>
      <c r="K184" s="208"/>
      <c r="L184" s="209"/>
      <c r="M184" s="210"/>
      <c r="N184" s="191"/>
      <c r="P184" s="201"/>
      <c r="Q184" s="202"/>
      <c r="R184" s="191"/>
      <c r="S184" s="191"/>
      <c r="V184" s="201"/>
      <c r="W184" s="202"/>
      <c r="X184" s="191"/>
      <c r="Y184" s="191"/>
    </row>
    <row r="185" spans="1:25" x14ac:dyDescent="0.2">
      <c r="A185" s="31">
        <v>179</v>
      </c>
      <c r="B185" s="211">
        <f t="shared" si="19"/>
        <v>0</v>
      </c>
      <c r="C185" s="211">
        <f t="shared" si="16"/>
        <v>0</v>
      </c>
      <c r="D185" s="212">
        <f t="shared" si="17"/>
        <v>0</v>
      </c>
      <c r="E185" s="196" t="e">
        <f t="shared" si="18"/>
        <v>#DIV/0!</v>
      </c>
      <c r="F185" s="194"/>
      <c r="G185" s="148"/>
      <c r="I185" s="31"/>
      <c r="J185" s="208"/>
      <c r="K185" s="208"/>
      <c r="L185" s="209"/>
      <c r="M185" s="210"/>
      <c r="N185" s="191"/>
      <c r="P185" s="201"/>
      <c r="Q185" s="202"/>
      <c r="R185" s="191"/>
      <c r="S185" s="191"/>
      <c r="V185" s="201"/>
      <c r="W185" s="202"/>
      <c r="X185" s="191"/>
      <c r="Y185" s="191"/>
    </row>
    <row r="186" spans="1:25" x14ac:dyDescent="0.2">
      <c r="A186" s="31">
        <v>180</v>
      </c>
      <c r="B186" s="211">
        <f t="shared" si="19"/>
        <v>0</v>
      </c>
      <c r="C186" s="211">
        <f t="shared" si="16"/>
        <v>0</v>
      </c>
      <c r="D186" s="212">
        <f t="shared" si="17"/>
        <v>0</v>
      </c>
      <c r="E186" s="196" t="e">
        <f t="shared" si="18"/>
        <v>#DIV/0!</v>
      </c>
      <c r="F186" s="194"/>
      <c r="G186" s="148"/>
      <c r="I186" s="31"/>
      <c r="J186" s="208"/>
      <c r="K186" s="208"/>
      <c r="L186" s="209"/>
      <c r="M186" s="210"/>
      <c r="N186" s="191"/>
      <c r="P186" s="201"/>
      <c r="Q186" s="202"/>
      <c r="R186" s="191"/>
      <c r="S186" s="191"/>
      <c r="V186" s="201"/>
      <c r="W186" s="202"/>
      <c r="X186" s="191"/>
      <c r="Y186" s="191"/>
    </row>
    <row r="187" spans="1:25" x14ac:dyDescent="0.2">
      <c r="A187" s="31">
        <v>181</v>
      </c>
      <c r="B187" s="211">
        <f t="shared" si="19"/>
        <v>0</v>
      </c>
      <c r="C187" s="211">
        <f t="shared" si="16"/>
        <v>0</v>
      </c>
      <c r="D187" s="212">
        <f t="shared" si="17"/>
        <v>0</v>
      </c>
      <c r="E187" s="196" t="e">
        <f t="shared" si="18"/>
        <v>#DIV/0!</v>
      </c>
      <c r="F187" s="194"/>
      <c r="G187" s="148"/>
      <c r="I187" s="31"/>
      <c r="J187" s="208"/>
      <c r="K187" s="208"/>
      <c r="L187" s="209"/>
      <c r="M187" s="210"/>
      <c r="N187" s="191"/>
      <c r="P187" s="201"/>
      <c r="Q187" s="202"/>
      <c r="R187" s="191"/>
      <c r="S187" s="191"/>
      <c r="V187" s="201"/>
      <c r="W187" s="202"/>
      <c r="X187" s="191"/>
      <c r="Y187" s="191"/>
    </row>
    <row r="188" spans="1:25" x14ac:dyDescent="0.2">
      <c r="A188" s="31">
        <v>182</v>
      </c>
      <c r="B188" s="211">
        <f t="shared" si="19"/>
        <v>0</v>
      </c>
      <c r="C188" s="211">
        <f t="shared" si="16"/>
        <v>0</v>
      </c>
      <c r="D188" s="212">
        <f t="shared" si="17"/>
        <v>0</v>
      </c>
      <c r="E188" s="196" t="e">
        <f t="shared" si="18"/>
        <v>#DIV/0!</v>
      </c>
      <c r="F188" s="194"/>
      <c r="G188" s="148"/>
      <c r="I188" s="31"/>
      <c r="J188" s="208"/>
      <c r="K188" s="208"/>
      <c r="L188" s="209"/>
      <c r="M188" s="210"/>
      <c r="N188" s="191"/>
      <c r="P188" s="201"/>
      <c r="Q188" s="202"/>
      <c r="R188" s="191"/>
      <c r="S188" s="191"/>
      <c r="V188" s="201"/>
      <c r="W188" s="202"/>
      <c r="X188" s="191"/>
      <c r="Y188" s="191"/>
    </row>
    <row r="189" spans="1:25" x14ac:dyDescent="0.2">
      <c r="A189" s="31">
        <v>183</v>
      </c>
      <c r="B189" s="211">
        <f t="shared" si="19"/>
        <v>0</v>
      </c>
      <c r="C189" s="211">
        <f t="shared" si="16"/>
        <v>0</v>
      </c>
      <c r="D189" s="212">
        <f t="shared" si="17"/>
        <v>0</v>
      </c>
      <c r="E189" s="196" t="e">
        <f t="shared" si="18"/>
        <v>#DIV/0!</v>
      </c>
      <c r="F189" s="194"/>
      <c r="G189" s="148"/>
      <c r="I189" s="31"/>
      <c r="J189" s="208"/>
      <c r="K189" s="208"/>
      <c r="L189" s="209"/>
      <c r="M189" s="210"/>
      <c r="N189" s="191"/>
      <c r="P189" s="201"/>
      <c r="Q189" s="202"/>
      <c r="R189" s="191"/>
      <c r="S189" s="191"/>
      <c r="V189" s="201"/>
      <c r="W189" s="202"/>
      <c r="X189" s="191"/>
      <c r="Y189" s="191"/>
    </row>
    <row r="190" spans="1:25" x14ac:dyDescent="0.2">
      <c r="A190" s="31">
        <v>184</v>
      </c>
      <c r="B190" s="211">
        <f t="shared" si="19"/>
        <v>0</v>
      </c>
      <c r="C190" s="211">
        <f t="shared" si="16"/>
        <v>0</v>
      </c>
      <c r="D190" s="212">
        <f t="shared" si="17"/>
        <v>0</v>
      </c>
      <c r="E190" s="196" t="e">
        <f t="shared" si="18"/>
        <v>#DIV/0!</v>
      </c>
      <c r="F190" s="194"/>
      <c r="G190" s="148"/>
      <c r="I190" s="31"/>
      <c r="J190" s="208"/>
      <c r="K190" s="208"/>
      <c r="L190" s="209"/>
      <c r="M190" s="210"/>
      <c r="N190" s="191"/>
      <c r="P190" s="201"/>
      <c r="Q190" s="202"/>
      <c r="R190" s="191"/>
      <c r="S190" s="191"/>
      <c r="V190" s="201"/>
      <c r="W190" s="202"/>
      <c r="X190" s="191"/>
      <c r="Y190" s="191"/>
    </row>
    <row r="191" spans="1:25" x14ac:dyDescent="0.2">
      <c r="A191" s="31">
        <v>185</v>
      </c>
      <c r="B191" s="211">
        <f t="shared" si="19"/>
        <v>0</v>
      </c>
      <c r="C191" s="211">
        <f t="shared" si="16"/>
        <v>0</v>
      </c>
      <c r="D191" s="212">
        <f t="shared" si="17"/>
        <v>0</v>
      </c>
      <c r="E191" s="196" t="e">
        <f t="shared" si="18"/>
        <v>#DIV/0!</v>
      </c>
      <c r="F191" s="194"/>
      <c r="G191" s="148"/>
      <c r="I191" s="31"/>
      <c r="J191" s="208"/>
      <c r="K191" s="208"/>
      <c r="L191" s="209"/>
      <c r="M191" s="210"/>
      <c r="N191" s="191"/>
      <c r="P191" s="201"/>
      <c r="Q191" s="202"/>
      <c r="R191" s="191"/>
      <c r="S191" s="191"/>
      <c r="V191" s="201"/>
      <c r="W191" s="202"/>
      <c r="X191" s="191"/>
      <c r="Y191" s="191"/>
    </row>
    <row r="192" spans="1:25" x14ac:dyDescent="0.2">
      <c r="A192" s="31">
        <v>186</v>
      </c>
      <c r="B192" s="211">
        <f t="shared" si="19"/>
        <v>0</v>
      </c>
      <c r="C192" s="211">
        <f t="shared" si="16"/>
        <v>0</v>
      </c>
      <c r="D192" s="212">
        <f t="shared" si="17"/>
        <v>0</v>
      </c>
      <c r="E192" s="196" t="e">
        <f t="shared" si="18"/>
        <v>#DIV/0!</v>
      </c>
      <c r="F192" s="194"/>
      <c r="G192" s="148"/>
      <c r="I192" s="31"/>
      <c r="J192" s="208"/>
      <c r="K192" s="208"/>
      <c r="L192" s="209"/>
      <c r="M192" s="210"/>
      <c r="N192" s="191"/>
      <c r="P192" s="201"/>
      <c r="Q192" s="202"/>
      <c r="R192" s="191"/>
      <c r="S192" s="191"/>
      <c r="V192" s="201"/>
      <c r="W192" s="202"/>
      <c r="X192" s="191"/>
      <c r="Y192" s="191"/>
    </row>
    <row r="193" spans="1:25" x14ac:dyDescent="0.2">
      <c r="A193" s="31">
        <v>187</v>
      </c>
      <c r="B193" s="211">
        <f t="shared" si="19"/>
        <v>0</v>
      </c>
      <c r="C193" s="211">
        <f t="shared" si="16"/>
        <v>0</v>
      </c>
      <c r="D193" s="212">
        <f t="shared" si="17"/>
        <v>0</v>
      </c>
      <c r="E193" s="196" t="e">
        <f t="shared" si="18"/>
        <v>#DIV/0!</v>
      </c>
      <c r="F193" s="194"/>
      <c r="G193" s="148"/>
      <c r="I193" s="31"/>
      <c r="J193" s="208"/>
      <c r="K193" s="208"/>
      <c r="L193" s="209"/>
      <c r="M193" s="210"/>
      <c r="N193" s="191"/>
      <c r="P193" s="201"/>
      <c r="Q193" s="202"/>
      <c r="R193" s="191"/>
      <c r="S193" s="191"/>
      <c r="V193" s="201"/>
      <c r="W193" s="202"/>
      <c r="X193" s="191"/>
      <c r="Y193" s="191"/>
    </row>
    <row r="194" spans="1:25" x14ac:dyDescent="0.2">
      <c r="A194" s="31">
        <v>188</v>
      </c>
      <c r="B194" s="211">
        <f t="shared" si="19"/>
        <v>0</v>
      </c>
      <c r="C194" s="211">
        <f t="shared" si="16"/>
        <v>0</v>
      </c>
      <c r="D194" s="212">
        <f t="shared" si="17"/>
        <v>0</v>
      </c>
      <c r="E194" s="196" t="e">
        <f t="shared" si="18"/>
        <v>#DIV/0!</v>
      </c>
      <c r="F194" s="194"/>
      <c r="G194" s="148"/>
      <c r="I194" s="31"/>
      <c r="J194" s="208"/>
      <c r="K194" s="208"/>
      <c r="L194" s="209"/>
      <c r="M194" s="210"/>
      <c r="N194" s="191"/>
      <c r="P194" s="201"/>
      <c r="Q194" s="202"/>
      <c r="R194" s="191"/>
      <c r="S194" s="191"/>
      <c r="V194" s="201"/>
      <c r="W194" s="202"/>
      <c r="X194" s="191"/>
      <c r="Y194" s="191"/>
    </row>
    <row r="195" spans="1:25" x14ac:dyDescent="0.2">
      <c r="A195" s="31">
        <v>189</v>
      </c>
      <c r="B195" s="211">
        <f t="shared" si="19"/>
        <v>0</v>
      </c>
      <c r="C195" s="211">
        <f t="shared" si="16"/>
        <v>0</v>
      </c>
      <c r="D195" s="212">
        <f t="shared" si="17"/>
        <v>0</v>
      </c>
      <c r="E195" s="196" t="e">
        <f t="shared" si="18"/>
        <v>#DIV/0!</v>
      </c>
      <c r="F195" s="194"/>
      <c r="G195" s="148"/>
      <c r="I195" s="31"/>
      <c r="J195" s="208"/>
      <c r="K195" s="208"/>
      <c r="L195" s="209"/>
      <c r="M195" s="210"/>
      <c r="N195" s="191"/>
      <c r="P195" s="201"/>
      <c r="Q195" s="202"/>
      <c r="R195" s="191"/>
      <c r="S195" s="191"/>
      <c r="V195" s="201"/>
      <c r="W195" s="202"/>
      <c r="X195" s="191"/>
      <c r="Y195" s="191"/>
    </row>
    <row r="196" spans="1:25" x14ac:dyDescent="0.2">
      <c r="A196" s="31">
        <v>190</v>
      </c>
      <c r="B196" s="211">
        <f t="shared" si="19"/>
        <v>0</v>
      </c>
      <c r="C196" s="211">
        <f t="shared" si="16"/>
        <v>0</v>
      </c>
      <c r="D196" s="212">
        <f t="shared" si="17"/>
        <v>0</v>
      </c>
      <c r="E196" s="196" t="e">
        <f t="shared" si="18"/>
        <v>#DIV/0!</v>
      </c>
      <c r="F196" s="194"/>
      <c r="G196" s="148"/>
      <c r="I196" s="31"/>
      <c r="J196" s="208"/>
      <c r="K196" s="208"/>
      <c r="L196" s="209"/>
      <c r="M196" s="210"/>
      <c r="N196" s="191"/>
      <c r="P196" s="201"/>
      <c r="Q196" s="202"/>
      <c r="R196" s="191"/>
      <c r="S196" s="191"/>
      <c r="V196" s="201"/>
      <c r="W196" s="202"/>
      <c r="X196" s="191"/>
      <c r="Y196" s="191"/>
    </row>
    <row r="197" spans="1:25" x14ac:dyDescent="0.2">
      <c r="A197" s="31">
        <v>191</v>
      </c>
      <c r="B197" s="211">
        <f t="shared" si="19"/>
        <v>0</v>
      </c>
      <c r="C197" s="211">
        <f t="shared" si="16"/>
        <v>0</v>
      </c>
      <c r="D197" s="212">
        <f t="shared" si="17"/>
        <v>0</v>
      </c>
      <c r="E197" s="196" t="e">
        <f t="shared" si="18"/>
        <v>#DIV/0!</v>
      </c>
      <c r="F197" s="194"/>
      <c r="G197" s="148"/>
      <c r="I197" s="31"/>
      <c r="J197" s="208"/>
      <c r="K197" s="208"/>
      <c r="L197" s="209"/>
      <c r="M197" s="210"/>
      <c r="N197" s="191"/>
      <c r="P197" s="201"/>
      <c r="Q197" s="202"/>
      <c r="R197" s="191"/>
      <c r="S197" s="191"/>
      <c r="V197" s="201"/>
      <c r="W197" s="202"/>
      <c r="X197" s="191"/>
      <c r="Y197" s="191"/>
    </row>
    <row r="198" spans="1:25" x14ac:dyDescent="0.2">
      <c r="A198" s="31">
        <v>192</v>
      </c>
      <c r="B198" s="211">
        <f t="shared" si="19"/>
        <v>0</v>
      </c>
      <c r="C198" s="211">
        <f t="shared" si="16"/>
        <v>0</v>
      </c>
      <c r="D198" s="212">
        <f t="shared" si="17"/>
        <v>0</v>
      </c>
      <c r="E198" s="196" t="e">
        <f t="shared" si="18"/>
        <v>#DIV/0!</v>
      </c>
      <c r="F198" s="194"/>
      <c r="G198" s="148"/>
      <c r="I198" s="31"/>
      <c r="J198" s="208"/>
      <c r="K198" s="208"/>
      <c r="L198" s="209"/>
      <c r="M198" s="210"/>
      <c r="N198" s="191"/>
      <c r="P198" s="201"/>
      <c r="Q198" s="202"/>
      <c r="R198" s="191"/>
      <c r="S198" s="191"/>
      <c r="V198" s="201"/>
      <c r="W198" s="202"/>
      <c r="X198" s="191"/>
      <c r="Y198" s="191"/>
    </row>
    <row r="199" spans="1:25" x14ac:dyDescent="0.2">
      <c r="A199" s="31">
        <v>193</v>
      </c>
      <c r="B199" s="211">
        <f t="shared" si="19"/>
        <v>0</v>
      </c>
      <c r="C199" s="211">
        <f t="shared" si="16"/>
        <v>0</v>
      </c>
      <c r="D199" s="212">
        <f t="shared" si="17"/>
        <v>0</v>
      </c>
      <c r="E199" s="196" t="e">
        <f t="shared" si="18"/>
        <v>#DIV/0!</v>
      </c>
      <c r="F199" s="194"/>
      <c r="G199" s="148"/>
      <c r="I199" s="31"/>
      <c r="J199" s="208"/>
      <c r="K199" s="208"/>
      <c r="L199" s="209"/>
      <c r="M199" s="210"/>
      <c r="N199" s="191"/>
      <c r="P199" s="201"/>
      <c r="Q199" s="202"/>
      <c r="R199" s="191"/>
      <c r="S199" s="191"/>
      <c r="V199" s="201"/>
      <c r="W199" s="202"/>
      <c r="X199" s="191"/>
      <c r="Y199" s="191"/>
    </row>
    <row r="200" spans="1:25" x14ac:dyDescent="0.2">
      <c r="A200" s="31">
        <v>194</v>
      </c>
      <c r="B200" s="211">
        <f t="shared" si="19"/>
        <v>0</v>
      </c>
      <c r="C200" s="211">
        <f t="shared" ref="C200:C263" si="20">(B200*$E$5)+B200</f>
        <v>0</v>
      </c>
      <c r="D200" s="212">
        <f t="shared" ref="D200:D263" si="21">C200-B200</f>
        <v>0</v>
      </c>
      <c r="E200" s="196" t="e">
        <f t="shared" ref="E200:E263" si="22">(B200/$B$7)-100%</f>
        <v>#DIV/0!</v>
      </c>
      <c r="F200" s="194"/>
      <c r="G200" s="148"/>
      <c r="I200" s="31"/>
      <c r="J200" s="208"/>
      <c r="K200" s="208"/>
      <c r="L200" s="209"/>
      <c r="M200" s="210"/>
      <c r="N200" s="191"/>
      <c r="P200" s="201"/>
      <c r="Q200" s="202"/>
      <c r="R200" s="191"/>
      <c r="S200" s="191"/>
      <c r="V200" s="201"/>
      <c r="W200" s="202"/>
      <c r="X200" s="191"/>
      <c r="Y200" s="191"/>
    </row>
    <row r="201" spans="1:25" x14ac:dyDescent="0.2">
      <c r="A201" s="31">
        <v>195</v>
      </c>
      <c r="B201" s="211">
        <f t="shared" ref="B201:B264" si="23">C200</f>
        <v>0</v>
      </c>
      <c r="C201" s="211">
        <f t="shared" si="20"/>
        <v>0</v>
      </c>
      <c r="D201" s="212">
        <f t="shared" si="21"/>
        <v>0</v>
      </c>
      <c r="E201" s="196" t="e">
        <f t="shared" si="22"/>
        <v>#DIV/0!</v>
      </c>
      <c r="F201" s="194"/>
      <c r="G201" s="148"/>
      <c r="I201" s="31"/>
      <c r="J201" s="208"/>
      <c r="K201" s="208"/>
      <c r="L201" s="209"/>
      <c r="M201" s="210"/>
      <c r="N201" s="191"/>
      <c r="P201" s="201"/>
      <c r="Q201" s="202"/>
      <c r="R201" s="191"/>
      <c r="S201" s="191"/>
      <c r="V201" s="201"/>
      <c r="W201" s="202"/>
      <c r="X201" s="191"/>
      <c r="Y201" s="191"/>
    </row>
    <row r="202" spans="1:25" x14ac:dyDescent="0.2">
      <c r="A202" s="31">
        <v>196</v>
      </c>
      <c r="B202" s="211">
        <f t="shared" si="23"/>
        <v>0</v>
      </c>
      <c r="C202" s="211">
        <f t="shared" si="20"/>
        <v>0</v>
      </c>
      <c r="D202" s="212">
        <f t="shared" si="21"/>
        <v>0</v>
      </c>
      <c r="E202" s="196" t="e">
        <f t="shared" si="22"/>
        <v>#DIV/0!</v>
      </c>
      <c r="F202" s="194"/>
      <c r="G202" s="148"/>
      <c r="I202" s="31"/>
      <c r="J202" s="208"/>
      <c r="K202" s="208"/>
      <c r="L202" s="209"/>
      <c r="M202" s="210"/>
      <c r="N202" s="191"/>
      <c r="P202" s="201"/>
      <c r="Q202" s="202"/>
      <c r="R202" s="191"/>
      <c r="S202" s="191"/>
      <c r="V202" s="201"/>
      <c r="W202" s="202"/>
      <c r="X202" s="191"/>
      <c r="Y202" s="191"/>
    </row>
    <row r="203" spans="1:25" x14ac:dyDescent="0.2">
      <c r="A203" s="31">
        <v>197</v>
      </c>
      <c r="B203" s="211">
        <f t="shared" si="23"/>
        <v>0</v>
      </c>
      <c r="C203" s="211">
        <f t="shared" si="20"/>
        <v>0</v>
      </c>
      <c r="D203" s="212">
        <f t="shared" si="21"/>
        <v>0</v>
      </c>
      <c r="E203" s="196" t="e">
        <f t="shared" si="22"/>
        <v>#DIV/0!</v>
      </c>
      <c r="F203" s="194"/>
      <c r="G203" s="148"/>
      <c r="I203" s="31"/>
      <c r="J203" s="208"/>
      <c r="K203" s="208"/>
      <c r="L203" s="209"/>
      <c r="M203" s="210"/>
      <c r="N203" s="191"/>
      <c r="P203" s="201"/>
      <c r="Q203" s="202"/>
      <c r="R203" s="191"/>
      <c r="S203" s="191"/>
      <c r="V203" s="201"/>
      <c r="W203" s="202"/>
      <c r="X203" s="191"/>
      <c r="Y203" s="191"/>
    </row>
    <row r="204" spans="1:25" x14ac:dyDescent="0.2">
      <c r="A204" s="31">
        <v>198</v>
      </c>
      <c r="B204" s="211">
        <f t="shared" si="23"/>
        <v>0</v>
      </c>
      <c r="C204" s="211">
        <f t="shared" si="20"/>
        <v>0</v>
      </c>
      <c r="D204" s="212">
        <f t="shared" si="21"/>
        <v>0</v>
      </c>
      <c r="E204" s="196" t="e">
        <f t="shared" si="22"/>
        <v>#DIV/0!</v>
      </c>
      <c r="F204" s="194"/>
      <c r="G204" s="148"/>
      <c r="I204" s="31"/>
      <c r="J204" s="208"/>
      <c r="K204" s="208"/>
      <c r="L204" s="209"/>
      <c r="M204" s="210"/>
      <c r="N204" s="191"/>
      <c r="P204" s="201"/>
      <c r="Q204" s="202"/>
      <c r="R204" s="191"/>
      <c r="S204" s="191"/>
      <c r="V204" s="201"/>
      <c r="W204" s="202"/>
      <c r="X204" s="191"/>
      <c r="Y204" s="191"/>
    </row>
    <row r="205" spans="1:25" x14ac:dyDescent="0.2">
      <c r="A205" s="31">
        <v>199</v>
      </c>
      <c r="B205" s="211">
        <f t="shared" si="23"/>
        <v>0</v>
      </c>
      <c r="C205" s="211">
        <f t="shared" si="20"/>
        <v>0</v>
      </c>
      <c r="D205" s="212">
        <f t="shared" si="21"/>
        <v>0</v>
      </c>
      <c r="E205" s="196" t="e">
        <f t="shared" si="22"/>
        <v>#DIV/0!</v>
      </c>
      <c r="F205" s="194"/>
      <c r="G205" s="148"/>
      <c r="I205" s="31"/>
      <c r="J205" s="208"/>
      <c r="K205" s="208"/>
      <c r="L205" s="209"/>
      <c r="M205" s="210"/>
      <c r="N205" s="191"/>
      <c r="P205" s="201"/>
      <c r="Q205" s="202"/>
      <c r="R205" s="191"/>
      <c r="S205" s="191"/>
      <c r="V205" s="201"/>
      <c r="W205" s="202"/>
      <c r="X205" s="191"/>
      <c r="Y205" s="191"/>
    </row>
    <row r="206" spans="1:25" x14ac:dyDescent="0.2">
      <c r="A206" s="31">
        <v>200</v>
      </c>
      <c r="B206" s="211">
        <f t="shared" si="23"/>
        <v>0</v>
      </c>
      <c r="C206" s="211">
        <f t="shared" si="20"/>
        <v>0</v>
      </c>
      <c r="D206" s="212">
        <f t="shared" si="21"/>
        <v>0</v>
      </c>
      <c r="E206" s="196" t="e">
        <f t="shared" si="22"/>
        <v>#DIV/0!</v>
      </c>
      <c r="F206" s="194"/>
      <c r="G206" s="148"/>
      <c r="I206" s="31"/>
      <c r="J206" s="208"/>
      <c r="K206" s="208"/>
      <c r="L206" s="209"/>
      <c r="M206" s="210"/>
      <c r="N206" s="191"/>
      <c r="P206" s="201"/>
      <c r="Q206" s="202"/>
      <c r="R206" s="191"/>
      <c r="S206" s="191"/>
      <c r="V206" s="201"/>
      <c r="W206" s="202"/>
      <c r="X206" s="191"/>
      <c r="Y206" s="191"/>
    </row>
    <row r="207" spans="1:25" x14ac:dyDescent="0.2">
      <c r="A207" s="31">
        <v>201</v>
      </c>
      <c r="B207" s="211">
        <f t="shared" si="23"/>
        <v>0</v>
      </c>
      <c r="C207" s="211">
        <f t="shared" si="20"/>
        <v>0</v>
      </c>
      <c r="D207" s="212">
        <f t="shared" si="21"/>
        <v>0</v>
      </c>
      <c r="E207" s="196" t="e">
        <f t="shared" si="22"/>
        <v>#DIV/0!</v>
      </c>
      <c r="F207" s="194"/>
      <c r="G207" s="148"/>
      <c r="I207" s="31"/>
      <c r="J207" s="208"/>
      <c r="K207" s="208"/>
      <c r="L207" s="209"/>
      <c r="M207" s="210"/>
      <c r="N207" s="191"/>
      <c r="P207" s="201"/>
      <c r="Q207" s="202"/>
      <c r="R207" s="191"/>
      <c r="S207" s="191"/>
      <c r="V207" s="201"/>
      <c r="W207" s="202"/>
      <c r="X207" s="191"/>
      <c r="Y207" s="191"/>
    </row>
    <row r="208" spans="1:25" x14ac:dyDescent="0.2">
      <c r="A208" s="31">
        <v>202</v>
      </c>
      <c r="B208" s="211">
        <f t="shared" si="23"/>
        <v>0</v>
      </c>
      <c r="C208" s="211">
        <f t="shared" si="20"/>
        <v>0</v>
      </c>
      <c r="D208" s="212">
        <f t="shared" si="21"/>
        <v>0</v>
      </c>
      <c r="E208" s="196" t="e">
        <f t="shared" si="22"/>
        <v>#DIV/0!</v>
      </c>
      <c r="F208" s="194"/>
      <c r="G208" s="148"/>
      <c r="I208" s="31"/>
      <c r="J208" s="208"/>
      <c r="K208" s="208"/>
      <c r="L208" s="209"/>
      <c r="M208" s="210"/>
      <c r="N208" s="191"/>
      <c r="P208" s="201"/>
      <c r="Q208" s="202"/>
      <c r="R208" s="191"/>
      <c r="S208" s="191"/>
      <c r="V208" s="201"/>
      <c r="W208" s="202"/>
      <c r="X208" s="191"/>
      <c r="Y208" s="191"/>
    </row>
    <row r="209" spans="1:25" x14ac:dyDescent="0.2">
      <c r="A209" s="31">
        <v>203</v>
      </c>
      <c r="B209" s="211">
        <f t="shared" si="23"/>
        <v>0</v>
      </c>
      <c r="C209" s="211">
        <f t="shared" si="20"/>
        <v>0</v>
      </c>
      <c r="D209" s="212">
        <f t="shared" si="21"/>
        <v>0</v>
      </c>
      <c r="E209" s="196" t="e">
        <f t="shared" si="22"/>
        <v>#DIV/0!</v>
      </c>
      <c r="F209" s="194"/>
      <c r="G209" s="148"/>
      <c r="I209" s="31"/>
      <c r="J209" s="208"/>
      <c r="K209" s="208"/>
      <c r="L209" s="209"/>
      <c r="M209" s="210"/>
      <c r="N209" s="191"/>
      <c r="P209" s="201"/>
      <c r="Q209" s="202"/>
      <c r="R209" s="191"/>
      <c r="S209" s="191"/>
      <c r="V209" s="201"/>
      <c r="W209" s="202"/>
      <c r="X209" s="191"/>
      <c r="Y209" s="191"/>
    </row>
    <row r="210" spans="1:25" x14ac:dyDescent="0.2">
      <c r="A210" s="31">
        <v>204</v>
      </c>
      <c r="B210" s="211">
        <f t="shared" si="23"/>
        <v>0</v>
      </c>
      <c r="C210" s="211">
        <f t="shared" si="20"/>
        <v>0</v>
      </c>
      <c r="D210" s="212">
        <f t="shared" si="21"/>
        <v>0</v>
      </c>
      <c r="E210" s="196" t="e">
        <f t="shared" si="22"/>
        <v>#DIV/0!</v>
      </c>
      <c r="F210" s="194"/>
      <c r="G210" s="148"/>
      <c r="I210" s="31"/>
      <c r="J210" s="208"/>
      <c r="K210" s="208"/>
      <c r="L210" s="209"/>
      <c r="M210" s="210"/>
      <c r="N210" s="191"/>
      <c r="P210" s="201"/>
      <c r="Q210" s="202"/>
      <c r="R210" s="191"/>
      <c r="S210" s="191"/>
      <c r="V210" s="201"/>
      <c r="W210" s="202"/>
      <c r="X210" s="191"/>
      <c r="Y210" s="191"/>
    </row>
    <row r="211" spans="1:25" x14ac:dyDescent="0.2">
      <c r="A211" s="31">
        <v>205</v>
      </c>
      <c r="B211" s="211">
        <f t="shared" si="23"/>
        <v>0</v>
      </c>
      <c r="C211" s="211">
        <f t="shared" si="20"/>
        <v>0</v>
      </c>
      <c r="D211" s="212">
        <f t="shared" si="21"/>
        <v>0</v>
      </c>
      <c r="E211" s="196" t="e">
        <f t="shared" si="22"/>
        <v>#DIV/0!</v>
      </c>
      <c r="F211" s="194"/>
      <c r="G211" s="148"/>
      <c r="I211" s="31"/>
      <c r="J211" s="208"/>
      <c r="K211" s="208"/>
      <c r="L211" s="209"/>
      <c r="M211" s="210"/>
      <c r="N211" s="191"/>
      <c r="P211" s="201"/>
      <c r="Q211" s="202"/>
      <c r="R211" s="191"/>
      <c r="S211" s="191"/>
      <c r="V211" s="201"/>
      <c r="W211" s="202"/>
      <c r="X211" s="191"/>
      <c r="Y211" s="191"/>
    </row>
    <row r="212" spans="1:25" x14ac:dyDescent="0.2">
      <c r="A212" s="31">
        <v>206</v>
      </c>
      <c r="B212" s="211">
        <f t="shared" si="23"/>
        <v>0</v>
      </c>
      <c r="C212" s="211">
        <f t="shared" si="20"/>
        <v>0</v>
      </c>
      <c r="D212" s="212">
        <f t="shared" si="21"/>
        <v>0</v>
      </c>
      <c r="E212" s="196" t="e">
        <f t="shared" si="22"/>
        <v>#DIV/0!</v>
      </c>
      <c r="F212" s="194"/>
      <c r="G212" s="148"/>
      <c r="I212" s="31"/>
      <c r="J212" s="208"/>
      <c r="K212" s="208"/>
      <c r="L212" s="209"/>
      <c r="M212" s="210"/>
      <c r="N212" s="191"/>
      <c r="P212" s="201"/>
      <c r="Q212" s="202"/>
      <c r="R212" s="191"/>
      <c r="S212" s="191"/>
      <c r="V212" s="201"/>
      <c r="W212" s="202"/>
      <c r="X212" s="191"/>
      <c r="Y212" s="191"/>
    </row>
    <row r="213" spans="1:25" x14ac:dyDescent="0.2">
      <c r="A213" s="31">
        <v>207</v>
      </c>
      <c r="B213" s="211">
        <f t="shared" si="23"/>
        <v>0</v>
      </c>
      <c r="C213" s="211">
        <f t="shared" si="20"/>
        <v>0</v>
      </c>
      <c r="D213" s="212">
        <f t="shared" si="21"/>
        <v>0</v>
      </c>
      <c r="E213" s="196" t="e">
        <f t="shared" si="22"/>
        <v>#DIV/0!</v>
      </c>
      <c r="F213" s="194"/>
      <c r="G213" s="148"/>
      <c r="I213" s="31"/>
      <c r="J213" s="208"/>
      <c r="K213" s="208"/>
      <c r="L213" s="209"/>
      <c r="M213" s="210"/>
      <c r="N213" s="191"/>
      <c r="P213" s="201"/>
      <c r="Q213" s="202"/>
      <c r="R213" s="191"/>
      <c r="S213" s="191"/>
      <c r="V213" s="201"/>
      <c r="W213" s="202"/>
      <c r="X213" s="191"/>
      <c r="Y213" s="191"/>
    </row>
    <row r="214" spans="1:25" x14ac:dyDescent="0.2">
      <c r="A214" s="31">
        <v>208</v>
      </c>
      <c r="B214" s="211">
        <f t="shared" si="23"/>
        <v>0</v>
      </c>
      <c r="C214" s="211">
        <f t="shared" si="20"/>
        <v>0</v>
      </c>
      <c r="D214" s="212">
        <f t="shared" si="21"/>
        <v>0</v>
      </c>
      <c r="E214" s="196" t="e">
        <f t="shared" si="22"/>
        <v>#DIV/0!</v>
      </c>
      <c r="F214" s="194"/>
      <c r="G214" s="148"/>
      <c r="I214" s="31"/>
      <c r="J214" s="208"/>
      <c r="K214" s="208"/>
      <c r="L214" s="209"/>
      <c r="M214" s="210"/>
      <c r="N214" s="191"/>
      <c r="P214" s="201"/>
      <c r="Q214" s="202"/>
      <c r="R214" s="191"/>
      <c r="S214" s="191"/>
      <c r="V214" s="201"/>
      <c r="W214" s="202"/>
      <c r="X214" s="191"/>
      <c r="Y214" s="191"/>
    </row>
    <row r="215" spans="1:25" x14ac:dyDescent="0.2">
      <c r="A215" s="31">
        <v>209</v>
      </c>
      <c r="B215" s="211">
        <f t="shared" si="23"/>
        <v>0</v>
      </c>
      <c r="C215" s="211">
        <f t="shared" si="20"/>
        <v>0</v>
      </c>
      <c r="D215" s="212">
        <f t="shared" si="21"/>
        <v>0</v>
      </c>
      <c r="E215" s="196" t="e">
        <f t="shared" si="22"/>
        <v>#DIV/0!</v>
      </c>
      <c r="F215" s="194"/>
      <c r="G215" s="148"/>
      <c r="I215" s="31"/>
      <c r="J215" s="208"/>
      <c r="K215" s="208"/>
      <c r="L215" s="209"/>
      <c r="M215" s="210"/>
      <c r="N215" s="191"/>
      <c r="P215" s="201"/>
      <c r="Q215" s="202"/>
      <c r="R215" s="191"/>
      <c r="S215" s="191"/>
      <c r="V215" s="201"/>
      <c r="W215" s="202"/>
      <c r="X215" s="191"/>
      <c r="Y215" s="191"/>
    </row>
    <row r="216" spans="1:25" x14ac:dyDescent="0.2">
      <c r="A216" s="31">
        <v>210</v>
      </c>
      <c r="B216" s="211">
        <f t="shared" si="23"/>
        <v>0</v>
      </c>
      <c r="C216" s="211">
        <f t="shared" si="20"/>
        <v>0</v>
      </c>
      <c r="D216" s="212">
        <f t="shared" si="21"/>
        <v>0</v>
      </c>
      <c r="E216" s="196" t="e">
        <f t="shared" si="22"/>
        <v>#DIV/0!</v>
      </c>
      <c r="F216" s="194"/>
      <c r="G216" s="148"/>
      <c r="I216" s="31"/>
      <c r="J216" s="208"/>
      <c r="K216" s="208"/>
      <c r="L216" s="209"/>
      <c r="M216" s="210"/>
      <c r="N216" s="191"/>
      <c r="P216" s="201"/>
      <c r="Q216" s="202"/>
      <c r="R216" s="191"/>
      <c r="S216" s="191"/>
      <c r="V216" s="201"/>
      <c r="W216" s="202"/>
      <c r="X216" s="191"/>
      <c r="Y216" s="191"/>
    </row>
    <row r="217" spans="1:25" x14ac:dyDescent="0.2">
      <c r="A217" s="31">
        <v>211</v>
      </c>
      <c r="B217" s="211">
        <f t="shared" si="23"/>
        <v>0</v>
      </c>
      <c r="C217" s="211">
        <f t="shared" si="20"/>
        <v>0</v>
      </c>
      <c r="D217" s="212">
        <f t="shared" si="21"/>
        <v>0</v>
      </c>
      <c r="E217" s="196" t="e">
        <f t="shared" si="22"/>
        <v>#DIV/0!</v>
      </c>
      <c r="F217" s="194"/>
      <c r="G217" s="148"/>
      <c r="I217" s="31"/>
      <c r="J217" s="208"/>
      <c r="K217" s="208"/>
      <c r="L217" s="209"/>
      <c r="M217" s="210"/>
      <c r="N217" s="191"/>
      <c r="P217" s="201"/>
      <c r="Q217" s="202"/>
      <c r="R217" s="191"/>
      <c r="S217" s="191"/>
      <c r="V217" s="201"/>
      <c r="W217" s="202"/>
      <c r="X217" s="191"/>
      <c r="Y217" s="191"/>
    </row>
    <row r="218" spans="1:25" x14ac:dyDescent="0.2">
      <c r="A218" s="31">
        <v>212</v>
      </c>
      <c r="B218" s="211">
        <f t="shared" si="23"/>
        <v>0</v>
      </c>
      <c r="C218" s="211">
        <f t="shared" si="20"/>
        <v>0</v>
      </c>
      <c r="D218" s="212">
        <f t="shared" si="21"/>
        <v>0</v>
      </c>
      <c r="E218" s="196" t="e">
        <f t="shared" si="22"/>
        <v>#DIV/0!</v>
      </c>
      <c r="F218" s="194"/>
      <c r="G218" s="148"/>
      <c r="I218" s="31"/>
      <c r="J218" s="208"/>
      <c r="K218" s="208"/>
      <c r="L218" s="209"/>
      <c r="M218" s="210"/>
      <c r="N218" s="191"/>
      <c r="P218" s="201"/>
      <c r="Q218" s="202"/>
      <c r="R218" s="191"/>
      <c r="S218" s="191"/>
      <c r="V218" s="201"/>
      <c r="W218" s="202"/>
      <c r="X218" s="191"/>
      <c r="Y218" s="191"/>
    </row>
    <row r="219" spans="1:25" x14ac:dyDescent="0.2">
      <c r="A219" s="31">
        <v>213</v>
      </c>
      <c r="B219" s="211">
        <f t="shared" si="23"/>
        <v>0</v>
      </c>
      <c r="C219" s="211">
        <f t="shared" si="20"/>
        <v>0</v>
      </c>
      <c r="D219" s="212">
        <f t="shared" si="21"/>
        <v>0</v>
      </c>
      <c r="E219" s="196" t="e">
        <f t="shared" si="22"/>
        <v>#DIV/0!</v>
      </c>
      <c r="F219" s="194"/>
      <c r="G219" s="148"/>
      <c r="I219" s="31"/>
      <c r="J219" s="208"/>
      <c r="K219" s="208"/>
      <c r="L219" s="209"/>
      <c r="M219" s="210"/>
      <c r="N219" s="191"/>
      <c r="P219" s="201"/>
      <c r="Q219" s="202"/>
      <c r="R219" s="191"/>
      <c r="S219" s="191"/>
      <c r="V219" s="201"/>
      <c r="W219" s="202"/>
      <c r="X219" s="191"/>
      <c r="Y219" s="191"/>
    </row>
    <row r="220" spans="1:25" x14ac:dyDescent="0.2">
      <c r="A220" s="31">
        <v>214</v>
      </c>
      <c r="B220" s="211">
        <f t="shared" si="23"/>
        <v>0</v>
      </c>
      <c r="C220" s="211">
        <f t="shared" si="20"/>
        <v>0</v>
      </c>
      <c r="D220" s="212">
        <f t="shared" si="21"/>
        <v>0</v>
      </c>
      <c r="E220" s="196" t="e">
        <f t="shared" si="22"/>
        <v>#DIV/0!</v>
      </c>
      <c r="F220" s="194"/>
      <c r="G220" s="148"/>
      <c r="I220" s="31"/>
      <c r="J220" s="208"/>
      <c r="K220" s="208"/>
      <c r="L220" s="209"/>
      <c r="M220" s="210"/>
      <c r="N220" s="191"/>
      <c r="P220" s="201"/>
      <c r="Q220" s="202"/>
      <c r="R220" s="191"/>
      <c r="S220" s="191"/>
      <c r="V220" s="201"/>
      <c r="W220" s="202"/>
      <c r="X220" s="191"/>
      <c r="Y220" s="191"/>
    </row>
    <row r="221" spans="1:25" x14ac:dyDescent="0.2">
      <c r="A221" s="31">
        <v>215</v>
      </c>
      <c r="B221" s="211">
        <f t="shared" si="23"/>
        <v>0</v>
      </c>
      <c r="C221" s="211">
        <f t="shared" si="20"/>
        <v>0</v>
      </c>
      <c r="D221" s="212">
        <f t="shared" si="21"/>
        <v>0</v>
      </c>
      <c r="E221" s="196" t="e">
        <f t="shared" si="22"/>
        <v>#DIV/0!</v>
      </c>
      <c r="F221" s="194"/>
      <c r="G221" s="148"/>
      <c r="I221" s="31"/>
      <c r="J221" s="208"/>
      <c r="K221" s="208"/>
      <c r="L221" s="209"/>
      <c r="M221" s="210"/>
      <c r="N221" s="191"/>
      <c r="P221" s="201"/>
      <c r="Q221" s="202"/>
      <c r="R221" s="191"/>
      <c r="S221" s="191"/>
      <c r="V221" s="201"/>
      <c r="W221" s="202"/>
      <c r="X221" s="191"/>
      <c r="Y221" s="191"/>
    </row>
    <row r="222" spans="1:25" x14ac:dyDescent="0.2">
      <c r="A222" s="31">
        <v>216</v>
      </c>
      <c r="B222" s="211">
        <f t="shared" si="23"/>
        <v>0</v>
      </c>
      <c r="C222" s="211">
        <f t="shared" si="20"/>
        <v>0</v>
      </c>
      <c r="D222" s="212">
        <f t="shared" si="21"/>
        <v>0</v>
      </c>
      <c r="E222" s="196" t="e">
        <f t="shared" si="22"/>
        <v>#DIV/0!</v>
      </c>
      <c r="F222" s="194"/>
      <c r="G222" s="148"/>
      <c r="I222" s="31"/>
      <c r="J222" s="208"/>
      <c r="K222" s="208"/>
      <c r="L222" s="209"/>
      <c r="M222" s="210"/>
      <c r="N222" s="191"/>
      <c r="P222" s="201"/>
      <c r="Q222" s="202"/>
      <c r="R222" s="191"/>
      <c r="S222" s="191"/>
      <c r="V222" s="201"/>
      <c r="W222" s="202"/>
      <c r="X222" s="191"/>
      <c r="Y222" s="191"/>
    </row>
    <row r="223" spans="1:25" x14ac:dyDescent="0.2">
      <c r="A223" s="31">
        <v>217</v>
      </c>
      <c r="B223" s="211">
        <f t="shared" si="23"/>
        <v>0</v>
      </c>
      <c r="C223" s="211">
        <f t="shared" si="20"/>
        <v>0</v>
      </c>
      <c r="D223" s="212">
        <f t="shared" si="21"/>
        <v>0</v>
      </c>
      <c r="E223" s="196" t="e">
        <f t="shared" si="22"/>
        <v>#DIV/0!</v>
      </c>
      <c r="F223" s="194"/>
      <c r="G223" s="148"/>
      <c r="I223" s="31"/>
      <c r="J223" s="208"/>
      <c r="K223" s="208"/>
      <c r="L223" s="209"/>
      <c r="M223" s="210"/>
      <c r="N223" s="191"/>
      <c r="P223" s="201"/>
      <c r="Q223" s="202"/>
      <c r="R223" s="191"/>
      <c r="S223" s="191"/>
      <c r="V223" s="201"/>
      <c r="W223" s="202"/>
      <c r="X223" s="191"/>
      <c r="Y223" s="191"/>
    </row>
    <row r="224" spans="1:25" x14ac:dyDescent="0.2">
      <c r="A224" s="31">
        <v>218</v>
      </c>
      <c r="B224" s="211">
        <f t="shared" si="23"/>
        <v>0</v>
      </c>
      <c r="C224" s="211">
        <f t="shared" si="20"/>
        <v>0</v>
      </c>
      <c r="D224" s="212">
        <f t="shared" si="21"/>
        <v>0</v>
      </c>
      <c r="E224" s="196" t="e">
        <f t="shared" si="22"/>
        <v>#DIV/0!</v>
      </c>
      <c r="F224" s="194"/>
      <c r="G224" s="148"/>
      <c r="I224" s="31"/>
      <c r="J224" s="208"/>
      <c r="K224" s="208"/>
      <c r="L224" s="209"/>
      <c r="M224" s="210"/>
      <c r="N224" s="191"/>
      <c r="P224" s="201"/>
      <c r="Q224" s="202"/>
      <c r="R224" s="191"/>
      <c r="S224" s="191"/>
      <c r="V224" s="201"/>
      <c r="W224" s="202"/>
      <c r="X224" s="191"/>
      <c r="Y224" s="191"/>
    </row>
    <row r="225" spans="1:25" x14ac:dyDescent="0.2">
      <c r="A225" s="31">
        <v>219</v>
      </c>
      <c r="B225" s="211">
        <f t="shared" si="23"/>
        <v>0</v>
      </c>
      <c r="C225" s="211">
        <f t="shared" si="20"/>
        <v>0</v>
      </c>
      <c r="D225" s="212">
        <f t="shared" si="21"/>
        <v>0</v>
      </c>
      <c r="E225" s="196" t="e">
        <f t="shared" si="22"/>
        <v>#DIV/0!</v>
      </c>
      <c r="F225" s="194"/>
      <c r="G225" s="148"/>
      <c r="I225" s="31"/>
      <c r="J225" s="208"/>
      <c r="K225" s="208"/>
      <c r="L225" s="209"/>
      <c r="M225" s="210"/>
      <c r="N225" s="191"/>
      <c r="P225" s="201"/>
      <c r="Q225" s="202"/>
      <c r="R225" s="191"/>
      <c r="S225" s="191"/>
      <c r="V225" s="201"/>
      <c r="W225" s="202"/>
      <c r="X225" s="191"/>
      <c r="Y225" s="191"/>
    </row>
    <row r="226" spans="1:25" x14ac:dyDescent="0.2">
      <c r="A226" s="31">
        <v>220</v>
      </c>
      <c r="B226" s="211">
        <f t="shared" si="23"/>
        <v>0</v>
      </c>
      <c r="C226" s="211">
        <f t="shared" si="20"/>
        <v>0</v>
      </c>
      <c r="D226" s="212">
        <f t="shared" si="21"/>
        <v>0</v>
      </c>
      <c r="E226" s="196" t="e">
        <f t="shared" si="22"/>
        <v>#DIV/0!</v>
      </c>
      <c r="F226" s="194"/>
      <c r="G226" s="148"/>
      <c r="I226" s="31"/>
      <c r="J226" s="208"/>
      <c r="K226" s="208"/>
      <c r="L226" s="209"/>
      <c r="M226" s="210"/>
      <c r="N226" s="191"/>
      <c r="P226" s="201"/>
      <c r="Q226" s="202"/>
      <c r="R226" s="191"/>
      <c r="S226" s="191"/>
      <c r="V226" s="201"/>
      <c r="W226" s="202"/>
      <c r="X226" s="191"/>
      <c r="Y226" s="191"/>
    </row>
    <row r="227" spans="1:25" x14ac:dyDescent="0.2">
      <c r="A227" s="31">
        <v>221</v>
      </c>
      <c r="B227" s="211">
        <f t="shared" si="23"/>
        <v>0</v>
      </c>
      <c r="C227" s="211">
        <f t="shared" si="20"/>
        <v>0</v>
      </c>
      <c r="D227" s="212">
        <f t="shared" si="21"/>
        <v>0</v>
      </c>
      <c r="E227" s="196" t="e">
        <f t="shared" si="22"/>
        <v>#DIV/0!</v>
      </c>
      <c r="F227" s="194"/>
      <c r="G227" s="148"/>
      <c r="I227" s="31"/>
      <c r="J227" s="208"/>
      <c r="K227" s="208"/>
      <c r="L227" s="209"/>
      <c r="M227" s="210"/>
      <c r="N227" s="191"/>
      <c r="P227" s="201"/>
      <c r="Q227" s="202"/>
      <c r="R227" s="191"/>
      <c r="S227" s="191"/>
      <c r="V227" s="201"/>
      <c r="W227" s="202"/>
      <c r="X227" s="191"/>
      <c r="Y227" s="191"/>
    </row>
    <row r="228" spans="1:25" x14ac:dyDescent="0.2">
      <c r="A228" s="31">
        <v>222</v>
      </c>
      <c r="B228" s="211">
        <f t="shared" si="23"/>
        <v>0</v>
      </c>
      <c r="C228" s="211">
        <f t="shared" si="20"/>
        <v>0</v>
      </c>
      <c r="D228" s="212">
        <f t="shared" si="21"/>
        <v>0</v>
      </c>
      <c r="E228" s="196" t="e">
        <f t="shared" si="22"/>
        <v>#DIV/0!</v>
      </c>
      <c r="F228" s="194"/>
      <c r="G228" s="148"/>
      <c r="I228" s="31"/>
      <c r="J228" s="208"/>
      <c r="K228" s="208"/>
      <c r="L228" s="209"/>
      <c r="M228" s="210"/>
      <c r="N228" s="191"/>
      <c r="P228" s="201"/>
      <c r="Q228" s="202"/>
      <c r="R228" s="191"/>
      <c r="S228" s="191"/>
      <c r="V228" s="201"/>
      <c r="W228" s="202"/>
      <c r="X228" s="191"/>
      <c r="Y228" s="191"/>
    </row>
    <row r="229" spans="1:25" x14ac:dyDescent="0.2">
      <c r="A229" s="31">
        <v>223</v>
      </c>
      <c r="B229" s="211">
        <f t="shared" si="23"/>
        <v>0</v>
      </c>
      <c r="C229" s="211">
        <f t="shared" si="20"/>
        <v>0</v>
      </c>
      <c r="D229" s="212">
        <f t="shared" si="21"/>
        <v>0</v>
      </c>
      <c r="E229" s="196" t="e">
        <f t="shared" si="22"/>
        <v>#DIV/0!</v>
      </c>
      <c r="F229" s="194"/>
      <c r="G229" s="148"/>
      <c r="I229" s="31"/>
      <c r="J229" s="208"/>
      <c r="K229" s="208"/>
      <c r="L229" s="209"/>
      <c r="M229" s="210"/>
      <c r="N229" s="191"/>
      <c r="P229" s="201"/>
      <c r="Q229" s="202"/>
      <c r="R229" s="191"/>
      <c r="S229" s="191"/>
      <c r="V229" s="201"/>
      <c r="W229" s="202"/>
      <c r="X229" s="191"/>
      <c r="Y229" s="191"/>
    </row>
    <row r="230" spans="1:25" x14ac:dyDescent="0.2">
      <c r="A230" s="31">
        <v>224</v>
      </c>
      <c r="B230" s="211">
        <f t="shared" si="23"/>
        <v>0</v>
      </c>
      <c r="C230" s="211">
        <f t="shared" si="20"/>
        <v>0</v>
      </c>
      <c r="D230" s="212">
        <f t="shared" si="21"/>
        <v>0</v>
      </c>
      <c r="E230" s="196" t="e">
        <f t="shared" si="22"/>
        <v>#DIV/0!</v>
      </c>
      <c r="F230" s="194"/>
      <c r="G230" s="148"/>
      <c r="I230" s="31"/>
      <c r="J230" s="208"/>
      <c r="K230" s="208"/>
      <c r="L230" s="209"/>
      <c r="M230" s="210"/>
      <c r="N230" s="191"/>
      <c r="P230" s="201"/>
      <c r="Q230" s="202"/>
      <c r="R230" s="191"/>
      <c r="S230" s="191"/>
      <c r="V230" s="201"/>
      <c r="W230" s="202"/>
      <c r="X230" s="191"/>
      <c r="Y230" s="191"/>
    </row>
    <row r="231" spans="1:25" x14ac:dyDescent="0.2">
      <c r="A231" s="31">
        <v>225</v>
      </c>
      <c r="B231" s="211">
        <f t="shared" si="23"/>
        <v>0</v>
      </c>
      <c r="C231" s="211">
        <f t="shared" si="20"/>
        <v>0</v>
      </c>
      <c r="D231" s="212">
        <f t="shared" si="21"/>
        <v>0</v>
      </c>
      <c r="E231" s="196" t="e">
        <f t="shared" si="22"/>
        <v>#DIV/0!</v>
      </c>
      <c r="F231" s="194"/>
      <c r="G231" s="148"/>
      <c r="I231" s="31"/>
      <c r="J231" s="208"/>
      <c r="K231" s="208"/>
      <c r="L231" s="209"/>
      <c r="M231" s="210"/>
      <c r="N231" s="191"/>
      <c r="P231" s="201"/>
      <c r="Q231" s="202"/>
      <c r="R231" s="191"/>
      <c r="S231" s="191"/>
      <c r="V231" s="201"/>
      <c r="W231" s="202"/>
      <c r="X231" s="191"/>
      <c r="Y231" s="191"/>
    </row>
    <row r="232" spans="1:25" x14ac:dyDescent="0.2">
      <c r="A232" s="31">
        <v>226</v>
      </c>
      <c r="B232" s="211">
        <f t="shared" si="23"/>
        <v>0</v>
      </c>
      <c r="C232" s="211">
        <f t="shared" si="20"/>
        <v>0</v>
      </c>
      <c r="D232" s="212">
        <f t="shared" si="21"/>
        <v>0</v>
      </c>
      <c r="E232" s="196" t="e">
        <f t="shared" si="22"/>
        <v>#DIV/0!</v>
      </c>
      <c r="F232" s="194"/>
      <c r="G232" s="148"/>
      <c r="I232" s="31"/>
      <c r="J232" s="208"/>
      <c r="K232" s="208"/>
      <c r="L232" s="209"/>
      <c r="M232" s="210"/>
      <c r="N232" s="191"/>
      <c r="P232" s="201"/>
      <c r="Q232" s="202"/>
      <c r="R232" s="191"/>
      <c r="S232" s="191"/>
      <c r="V232" s="201"/>
      <c r="W232" s="202"/>
      <c r="X232" s="191"/>
      <c r="Y232" s="191"/>
    </row>
    <row r="233" spans="1:25" x14ac:dyDescent="0.2">
      <c r="A233" s="31">
        <v>227</v>
      </c>
      <c r="B233" s="211">
        <f t="shared" si="23"/>
        <v>0</v>
      </c>
      <c r="C233" s="211">
        <f t="shared" si="20"/>
        <v>0</v>
      </c>
      <c r="D233" s="212">
        <f t="shared" si="21"/>
        <v>0</v>
      </c>
      <c r="E233" s="196" t="e">
        <f t="shared" si="22"/>
        <v>#DIV/0!</v>
      </c>
      <c r="F233" s="194"/>
      <c r="G233" s="148"/>
      <c r="I233" s="31"/>
      <c r="J233" s="208"/>
      <c r="K233" s="208"/>
      <c r="L233" s="209"/>
      <c r="M233" s="210"/>
      <c r="N233" s="191"/>
      <c r="P233" s="201"/>
      <c r="Q233" s="202"/>
      <c r="R233" s="191"/>
      <c r="S233" s="191"/>
      <c r="V233" s="201"/>
      <c r="W233" s="202"/>
      <c r="X233" s="191"/>
      <c r="Y233" s="191"/>
    </row>
    <row r="234" spans="1:25" x14ac:dyDescent="0.2">
      <c r="A234" s="31">
        <v>228</v>
      </c>
      <c r="B234" s="211">
        <f t="shared" si="23"/>
        <v>0</v>
      </c>
      <c r="C234" s="211">
        <f t="shared" si="20"/>
        <v>0</v>
      </c>
      <c r="D234" s="212">
        <f t="shared" si="21"/>
        <v>0</v>
      </c>
      <c r="E234" s="196" t="e">
        <f t="shared" si="22"/>
        <v>#DIV/0!</v>
      </c>
      <c r="F234" s="194"/>
      <c r="G234" s="148"/>
      <c r="I234" s="31"/>
      <c r="J234" s="208"/>
      <c r="K234" s="208"/>
      <c r="L234" s="209"/>
      <c r="M234" s="210"/>
      <c r="N234" s="191"/>
      <c r="P234" s="201"/>
      <c r="Q234" s="202"/>
      <c r="R234" s="191"/>
      <c r="S234" s="191"/>
      <c r="V234" s="201"/>
      <c r="W234" s="202"/>
      <c r="X234" s="191"/>
      <c r="Y234" s="191"/>
    </row>
    <row r="235" spans="1:25" x14ac:dyDescent="0.2">
      <c r="A235" s="31">
        <v>229</v>
      </c>
      <c r="B235" s="211">
        <f t="shared" si="23"/>
        <v>0</v>
      </c>
      <c r="C235" s="211">
        <f t="shared" si="20"/>
        <v>0</v>
      </c>
      <c r="D235" s="212">
        <f t="shared" si="21"/>
        <v>0</v>
      </c>
      <c r="E235" s="196" t="e">
        <f t="shared" si="22"/>
        <v>#DIV/0!</v>
      </c>
      <c r="F235" s="194"/>
      <c r="G235" s="148"/>
      <c r="I235" s="31"/>
      <c r="J235" s="208"/>
      <c r="K235" s="208"/>
      <c r="L235" s="209"/>
      <c r="M235" s="210"/>
      <c r="N235" s="191"/>
      <c r="P235" s="201"/>
      <c r="Q235" s="202"/>
      <c r="R235" s="191"/>
      <c r="S235" s="191"/>
      <c r="V235" s="201"/>
      <c r="W235" s="202"/>
      <c r="X235" s="191"/>
      <c r="Y235" s="191"/>
    </row>
    <row r="236" spans="1:25" x14ac:dyDescent="0.2">
      <c r="A236" s="31">
        <v>230</v>
      </c>
      <c r="B236" s="211">
        <f t="shared" si="23"/>
        <v>0</v>
      </c>
      <c r="C236" s="211">
        <f t="shared" si="20"/>
        <v>0</v>
      </c>
      <c r="D236" s="212">
        <f t="shared" si="21"/>
        <v>0</v>
      </c>
      <c r="E236" s="196" t="e">
        <f t="shared" si="22"/>
        <v>#DIV/0!</v>
      </c>
      <c r="F236" s="194"/>
      <c r="G236" s="148"/>
      <c r="I236" s="31"/>
      <c r="J236" s="208"/>
      <c r="K236" s="208"/>
      <c r="L236" s="209"/>
      <c r="M236" s="210"/>
      <c r="N236" s="191"/>
      <c r="P236" s="201"/>
      <c r="Q236" s="202"/>
      <c r="R236" s="191"/>
      <c r="S236" s="191"/>
      <c r="V236" s="201"/>
      <c r="W236" s="202"/>
      <c r="X236" s="191"/>
      <c r="Y236" s="191"/>
    </row>
    <row r="237" spans="1:25" x14ac:dyDescent="0.2">
      <c r="A237" s="31">
        <v>231</v>
      </c>
      <c r="B237" s="211">
        <f t="shared" si="23"/>
        <v>0</v>
      </c>
      <c r="C237" s="211">
        <f t="shared" si="20"/>
        <v>0</v>
      </c>
      <c r="D237" s="212">
        <f t="shared" si="21"/>
        <v>0</v>
      </c>
      <c r="E237" s="196" t="e">
        <f t="shared" si="22"/>
        <v>#DIV/0!</v>
      </c>
      <c r="F237" s="194"/>
      <c r="G237" s="148"/>
      <c r="I237" s="31"/>
      <c r="J237" s="208"/>
      <c r="K237" s="208"/>
      <c r="L237" s="209"/>
      <c r="M237" s="210"/>
      <c r="N237" s="191"/>
      <c r="P237" s="201"/>
      <c r="Q237" s="202"/>
      <c r="R237" s="191"/>
      <c r="S237" s="191"/>
      <c r="V237" s="201"/>
      <c r="W237" s="202"/>
      <c r="X237" s="191"/>
      <c r="Y237" s="191"/>
    </row>
    <row r="238" spans="1:25" x14ac:dyDescent="0.2">
      <c r="A238" s="31">
        <v>232</v>
      </c>
      <c r="B238" s="211">
        <f t="shared" si="23"/>
        <v>0</v>
      </c>
      <c r="C238" s="211">
        <f t="shared" si="20"/>
        <v>0</v>
      </c>
      <c r="D238" s="212">
        <f t="shared" si="21"/>
        <v>0</v>
      </c>
      <c r="E238" s="196" t="e">
        <f t="shared" si="22"/>
        <v>#DIV/0!</v>
      </c>
      <c r="F238" s="194"/>
      <c r="G238" s="148"/>
      <c r="I238" s="31"/>
      <c r="J238" s="208"/>
      <c r="K238" s="208"/>
      <c r="L238" s="209"/>
      <c r="M238" s="210"/>
      <c r="N238" s="191"/>
      <c r="P238" s="201"/>
      <c r="Q238" s="202"/>
      <c r="R238" s="191"/>
      <c r="S238" s="191"/>
      <c r="V238" s="201"/>
      <c r="W238" s="202"/>
      <c r="X238" s="191"/>
      <c r="Y238" s="191"/>
    </row>
    <row r="239" spans="1:25" x14ac:dyDescent="0.2">
      <c r="A239" s="31">
        <v>233</v>
      </c>
      <c r="B239" s="211">
        <f t="shared" si="23"/>
        <v>0</v>
      </c>
      <c r="C239" s="211">
        <f t="shared" si="20"/>
        <v>0</v>
      </c>
      <c r="D239" s="212">
        <f t="shared" si="21"/>
        <v>0</v>
      </c>
      <c r="E239" s="196" t="e">
        <f t="shared" si="22"/>
        <v>#DIV/0!</v>
      </c>
      <c r="F239" s="194"/>
      <c r="G239" s="148"/>
      <c r="I239" s="31"/>
      <c r="J239" s="208"/>
      <c r="K239" s="208"/>
      <c r="L239" s="209"/>
      <c r="M239" s="210"/>
      <c r="N239" s="191"/>
      <c r="P239" s="201"/>
      <c r="Q239" s="202"/>
      <c r="R239" s="191"/>
      <c r="S239" s="191"/>
      <c r="V239" s="201"/>
      <c r="W239" s="202"/>
      <c r="X239" s="191"/>
      <c r="Y239" s="191"/>
    </row>
    <row r="240" spans="1:25" x14ac:dyDescent="0.2">
      <c r="A240" s="31">
        <v>234</v>
      </c>
      <c r="B240" s="211">
        <f t="shared" si="23"/>
        <v>0</v>
      </c>
      <c r="C240" s="211">
        <f t="shared" si="20"/>
        <v>0</v>
      </c>
      <c r="D240" s="212">
        <f t="shared" si="21"/>
        <v>0</v>
      </c>
      <c r="E240" s="196" t="e">
        <f t="shared" si="22"/>
        <v>#DIV/0!</v>
      </c>
      <c r="F240" s="194"/>
      <c r="G240" s="148"/>
      <c r="I240" s="31"/>
      <c r="J240" s="208"/>
      <c r="K240" s="208"/>
      <c r="L240" s="209"/>
      <c r="M240" s="210"/>
      <c r="N240" s="191"/>
      <c r="P240" s="201"/>
      <c r="Q240" s="202"/>
      <c r="R240" s="191"/>
      <c r="S240" s="191"/>
      <c r="V240" s="201"/>
      <c r="W240" s="202"/>
      <c r="X240" s="191"/>
      <c r="Y240" s="191"/>
    </row>
    <row r="241" spans="1:25" x14ac:dyDescent="0.2">
      <c r="A241" s="31">
        <v>235</v>
      </c>
      <c r="B241" s="211">
        <f t="shared" si="23"/>
        <v>0</v>
      </c>
      <c r="C241" s="211">
        <f t="shared" si="20"/>
        <v>0</v>
      </c>
      <c r="D241" s="212">
        <f t="shared" si="21"/>
        <v>0</v>
      </c>
      <c r="E241" s="196" t="e">
        <f t="shared" si="22"/>
        <v>#DIV/0!</v>
      </c>
      <c r="F241" s="194"/>
      <c r="G241" s="148"/>
      <c r="I241" s="31"/>
      <c r="J241" s="208"/>
      <c r="K241" s="208"/>
      <c r="L241" s="209"/>
      <c r="M241" s="210"/>
      <c r="N241" s="191"/>
      <c r="P241" s="201"/>
      <c r="Q241" s="202"/>
      <c r="R241" s="191"/>
      <c r="S241" s="191"/>
      <c r="V241" s="201"/>
      <c r="W241" s="202"/>
      <c r="X241" s="191"/>
      <c r="Y241" s="191"/>
    </row>
    <row r="242" spans="1:25" x14ac:dyDescent="0.2">
      <c r="A242" s="31">
        <v>236</v>
      </c>
      <c r="B242" s="211">
        <f t="shared" si="23"/>
        <v>0</v>
      </c>
      <c r="C242" s="211">
        <f t="shared" si="20"/>
        <v>0</v>
      </c>
      <c r="D242" s="212">
        <f t="shared" si="21"/>
        <v>0</v>
      </c>
      <c r="E242" s="196" t="e">
        <f t="shared" si="22"/>
        <v>#DIV/0!</v>
      </c>
      <c r="F242" s="194"/>
      <c r="G242" s="148"/>
      <c r="I242" s="31"/>
      <c r="J242" s="208"/>
      <c r="K242" s="208"/>
      <c r="L242" s="209"/>
      <c r="M242" s="210"/>
      <c r="N242" s="191"/>
      <c r="P242" s="201"/>
      <c r="Q242" s="202"/>
      <c r="R242" s="191"/>
      <c r="S242" s="191"/>
      <c r="V242" s="201"/>
      <c r="W242" s="202"/>
      <c r="X242" s="191"/>
      <c r="Y242" s="191"/>
    </row>
    <row r="243" spans="1:25" x14ac:dyDescent="0.2">
      <c r="A243" s="31">
        <v>237</v>
      </c>
      <c r="B243" s="211">
        <f t="shared" si="23"/>
        <v>0</v>
      </c>
      <c r="C243" s="211">
        <f t="shared" si="20"/>
        <v>0</v>
      </c>
      <c r="D243" s="212">
        <f t="shared" si="21"/>
        <v>0</v>
      </c>
      <c r="E243" s="196" t="e">
        <f t="shared" si="22"/>
        <v>#DIV/0!</v>
      </c>
      <c r="F243" s="194"/>
      <c r="G243" s="148"/>
      <c r="I243" s="31"/>
      <c r="J243" s="208"/>
      <c r="K243" s="208"/>
      <c r="L243" s="209"/>
      <c r="M243" s="210"/>
      <c r="N243" s="191"/>
      <c r="P243" s="201"/>
      <c r="Q243" s="202"/>
      <c r="R243" s="191"/>
      <c r="S243" s="191"/>
      <c r="V243" s="201"/>
      <c r="W243" s="202"/>
      <c r="X243" s="191"/>
      <c r="Y243" s="191"/>
    </row>
    <row r="244" spans="1:25" x14ac:dyDescent="0.2">
      <c r="A244" s="31">
        <v>238</v>
      </c>
      <c r="B244" s="211">
        <f t="shared" si="23"/>
        <v>0</v>
      </c>
      <c r="C244" s="211">
        <f t="shared" si="20"/>
        <v>0</v>
      </c>
      <c r="D244" s="212">
        <f t="shared" si="21"/>
        <v>0</v>
      </c>
      <c r="E244" s="196" t="e">
        <f t="shared" si="22"/>
        <v>#DIV/0!</v>
      </c>
      <c r="F244" s="194"/>
      <c r="G244" s="148"/>
      <c r="I244" s="31"/>
      <c r="J244" s="208"/>
      <c r="K244" s="208"/>
      <c r="L244" s="209"/>
      <c r="M244" s="210"/>
      <c r="N244" s="191"/>
      <c r="P244" s="201"/>
      <c r="Q244" s="202"/>
      <c r="R244" s="191"/>
      <c r="S244" s="191"/>
      <c r="V244" s="201"/>
      <c r="W244" s="202"/>
      <c r="X244" s="191"/>
      <c r="Y244" s="191"/>
    </row>
    <row r="245" spans="1:25" x14ac:dyDescent="0.2">
      <c r="A245" s="31">
        <v>239</v>
      </c>
      <c r="B245" s="211">
        <f t="shared" si="23"/>
        <v>0</v>
      </c>
      <c r="C245" s="211">
        <f t="shared" si="20"/>
        <v>0</v>
      </c>
      <c r="D245" s="212">
        <f t="shared" si="21"/>
        <v>0</v>
      </c>
      <c r="E245" s="196" t="e">
        <f t="shared" si="22"/>
        <v>#DIV/0!</v>
      </c>
      <c r="F245" s="194"/>
      <c r="G245" s="148"/>
      <c r="I245" s="31"/>
      <c r="J245" s="208"/>
      <c r="K245" s="208"/>
      <c r="L245" s="209"/>
      <c r="M245" s="210"/>
      <c r="N245" s="191"/>
      <c r="P245" s="201"/>
      <c r="Q245" s="202"/>
      <c r="R245" s="191"/>
      <c r="S245" s="191"/>
      <c r="V245" s="201"/>
      <c r="W245" s="202"/>
      <c r="X245" s="191"/>
      <c r="Y245" s="191"/>
    </row>
    <row r="246" spans="1:25" x14ac:dyDescent="0.2">
      <c r="A246" s="31">
        <v>240</v>
      </c>
      <c r="B246" s="211">
        <f t="shared" si="23"/>
        <v>0</v>
      </c>
      <c r="C246" s="211">
        <f t="shared" si="20"/>
        <v>0</v>
      </c>
      <c r="D246" s="212">
        <f t="shared" si="21"/>
        <v>0</v>
      </c>
      <c r="E246" s="196" t="e">
        <f t="shared" si="22"/>
        <v>#DIV/0!</v>
      </c>
      <c r="F246" s="194"/>
      <c r="G246" s="148"/>
      <c r="I246" s="31"/>
      <c r="J246" s="208"/>
      <c r="K246" s="208"/>
      <c r="L246" s="209"/>
      <c r="M246" s="210"/>
      <c r="N246" s="191"/>
      <c r="P246" s="201"/>
      <c r="Q246" s="202"/>
      <c r="R246" s="191"/>
      <c r="S246" s="191"/>
      <c r="V246" s="201"/>
      <c r="W246" s="202"/>
      <c r="X246" s="191"/>
      <c r="Y246" s="191"/>
    </row>
    <row r="247" spans="1:25" x14ac:dyDescent="0.2">
      <c r="A247" s="31">
        <v>241</v>
      </c>
      <c r="B247" s="211">
        <f t="shared" si="23"/>
        <v>0</v>
      </c>
      <c r="C247" s="211">
        <f t="shared" si="20"/>
        <v>0</v>
      </c>
      <c r="D247" s="212">
        <f t="shared" si="21"/>
        <v>0</v>
      </c>
      <c r="E247" s="196" t="e">
        <f t="shared" si="22"/>
        <v>#DIV/0!</v>
      </c>
      <c r="F247" s="194"/>
      <c r="G247" s="148"/>
      <c r="I247" s="31"/>
      <c r="J247" s="208"/>
      <c r="K247" s="208"/>
      <c r="L247" s="209"/>
      <c r="M247" s="210"/>
      <c r="N247" s="191"/>
      <c r="P247" s="201"/>
      <c r="Q247" s="202"/>
      <c r="R247" s="191"/>
      <c r="S247" s="191"/>
      <c r="V247" s="201"/>
      <c r="W247" s="202"/>
      <c r="X247" s="191"/>
      <c r="Y247" s="191"/>
    </row>
    <row r="248" spans="1:25" x14ac:dyDescent="0.2">
      <c r="A248" s="31">
        <v>242</v>
      </c>
      <c r="B248" s="211">
        <f t="shared" si="23"/>
        <v>0</v>
      </c>
      <c r="C248" s="211">
        <f t="shared" si="20"/>
        <v>0</v>
      </c>
      <c r="D248" s="212">
        <f t="shared" si="21"/>
        <v>0</v>
      </c>
      <c r="E248" s="196" t="e">
        <f t="shared" si="22"/>
        <v>#DIV/0!</v>
      </c>
      <c r="F248" s="194"/>
      <c r="G248" s="148"/>
      <c r="I248" s="31"/>
      <c r="J248" s="208"/>
      <c r="K248" s="208"/>
      <c r="L248" s="209"/>
      <c r="M248" s="210"/>
      <c r="N248" s="191"/>
      <c r="P248" s="201"/>
      <c r="Q248" s="202"/>
      <c r="R248" s="191"/>
      <c r="S248" s="191"/>
      <c r="V248" s="201"/>
      <c r="W248" s="202"/>
      <c r="X248" s="191"/>
      <c r="Y248" s="191"/>
    </row>
    <row r="249" spans="1:25" x14ac:dyDescent="0.2">
      <c r="A249" s="31">
        <v>243</v>
      </c>
      <c r="B249" s="211">
        <f t="shared" si="23"/>
        <v>0</v>
      </c>
      <c r="C249" s="211">
        <f t="shared" si="20"/>
        <v>0</v>
      </c>
      <c r="D249" s="212">
        <f t="shared" si="21"/>
        <v>0</v>
      </c>
      <c r="E249" s="196" t="e">
        <f t="shared" si="22"/>
        <v>#DIV/0!</v>
      </c>
      <c r="F249" s="194"/>
      <c r="G249" s="148"/>
      <c r="I249" s="31"/>
      <c r="J249" s="208"/>
      <c r="K249" s="208"/>
      <c r="L249" s="209"/>
      <c r="M249" s="210"/>
      <c r="N249" s="191"/>
      <c r="P249" s="201"/>
      <c r="Q249" s="202"/>
      <c r="R249" s="191"/>
      <c r="S249" s="191"/>
      <c r="V249" s="201"/>
      <c r="W249" s="202"/>
      <c r="X249" s="191"/>
      <c r="Y249" s="191"/>
    </row>
    <row r="250" spans="1:25" x14ac:dyDescent="0.2">
      <c r="A250" s="31">
        <v>244</v>
      </c>
      <c r="B250" s="211">
        <f t="shared" si="23"/>
        <v>0</v>
      </c>
      <c r="C250" s="211">
        <f t="shared" si="20"/>
        <v>0</v>
      </c>
      <c r="D250" s="212">
        <f t="shared" si="21"/>
        <v>0</v>
      </c>
      <c r="E250" s="196" t="e">
        <f t="shared" si="22"/>
        <v>#DIV/0!</v>
      </c>
      <c r="F250" s="194"/>
      <c r="G250" s="148"/>
      <c r="I250" s="31"/>
      <c r="J250" s="208"/>
      <c r="K250" s="208"/>
      <c r="L250" s="209"/>
      <c r="M250" s="210"/>
      <c r="N250" s="191"/>
      <c r="P250" s="201"/>
      <c r="Q250" s="202"/>
      <c r="R250" s="191"/>
      <c r="S250" s="191"/>
      <c r="V250" s="201"/>
      <c r="W250" s="202"/>
      <c r="X250" s="191"/>
      <c r="Y250" s="191"/>
    </row>
    <row r="251" spans="1:25" x14ac:dyDescent="0.2">
      <c r="A251" s="31">
        <v>245</v>
      </c>
      <c r="B251" s="211">
        <f t="shared" si="23"/>
        <v>0</v>
      </c>
      <c r="C251" s="211">
        <f t="shared" si="20"/>
        <v>0</v>
      </c>
      <c r="D251" s="212">
        <f t="shared" si="21"/>
        <v>0</v>
      </c>
      <c r="E251" s="196" t="e">
        <f t="shared" si="22"/>
        <v>#DIV/0!</v>
      </c>
      <c r="F251" s="194"/>
      <c r="G251" s="148"/>
      <c r="I251" s="31"/>
      <c r="J251" s="208"/>
      <c r="K251" s="208"/>
      <c r="L251" s="209"/>
      <c r="M251" s="210"/>
      <c r="N251" s="191"/>
      <c r="P251" s="201"/>
      <c r="Q251" s="202"/>
      <c r="R251" s="191"/>
      <c r="S251" s="191"/>
      <c r="V251" s="201"/>
      <c r="W251" s="202"/>
      <c r="X251" s="191"/>
      <c r="Y251" s="191"/>
    </row>
    <row r="252" spans="1:25" x14ac:dyDescent="0.2">
      <c r="A252" s="31">
        <v>246</v>
      </c>
      <c r="B252" s="211">
        <f t="shared" si="23"/>
        <v>0</v>
      </c>
      <c r="C252" s="211">
        <f t="shared" si="20"/>
        <v>0</v>
      </c>
      <c r="D252" s="212">
        <f t="shared" si="21"/>
        <v>0</v>
      </c>
      <c r="E252" s="196" t="e">
        <f t="shared" si="22"/>
        <v>#DIV/0!</v>
      </c>
      <c r="F252" s="194"/>
      <c r="G252" s="148"/>
      <c r="I252" s="31"/>
      <c r="J252" s="208"/>
      <c r="K252" s="208"/>
      <c r="L252" s="209"/>
      <c r="M252" s="210"/>
      <c r="N252" s="191"/>
      <c r="P252" s="201"/>
      <c r="Q252" s="202"/>
      <c r="R252" s="191"/>
      <c r="S252" s="191"/>
      <c r="V252" s="201"/>
      <c r="W252" s="202"/>
      <c r="X252" s="191"/>
      <c r="Y252" s="191"/>
    </row>
    <row r="253" spans="1:25" x14ac:dyDescent="0.2">
      <c r="A253" s="31">
        <v>247</v>
      </c>
      <c r="B253" s="211">
        <f t="shared" si="23"/>
        <v>0</v>
      </c>
      <c r="C253" s="211">
        <f t="shared" si="20"/>
        <v>0</v>
      </c>
      <c r="D253" s="212">
        <f t="shared" si="21"/>
        <v>0</v>
      </c>
      <c r="E253" s="196" t="e">
        <f t="shared" si="22"/>
        <v>#DIV/0!</v>
      </c>
      <c r="F253" s="194"/>
      <c r="G253" s="148"/>
      <c r="I253" s="31"/>
      <c r="J253" s="208"/>
      <c r="K253" s="208"/>
      <c r="L253" s="209"/>
      <c r="M253" s="210"/>
      <c r="N253" s="191"/>
      <c r="P253" s="201"/>
      <c r="Q253" s="202"/>
      <c r="R253" s="191"/>
      <c r="S253" s="191"/>
      <c r="V253" s="201"/>
      <c r="W253" s="202"/>
      <c r="X253" s="191"/>
      <c r="Y253" s="191"/>
    </row>
    <row r="254" spans="1:25" x14ac:dyDescent="0.2">
      <c r="A254" s="31">
        <v>248</v>
      </c>
      <c r="B254" s="211">
        <f t="shared" si="23"/>
        <v>0</v>
      </c>
      <c r="C254" s="211">
        <f t="shared" si="20"/>
        <v>0</v>
      </c>
      <c r="D254" s="212">
        <f t="shared" si="21"/>
        <v>0</v>
      </c>
      <c r="E254" s="196" t="e">
        <f t="shared" si="22"/>
        <v>#DIV/0!</v>
      </c>
      <c r="F254" s="194"/>
      <c r="G254" s="148"/>
      <c r="I254" s="31"/>
      <c r="J254" s="208"/>
      <c r="K254" s="208"/>
      <c r="L254" s="209"/>
      <c r="M254" s="210"/>
      <c r="N254" s="191"/>
      <c r="P254" s="201"/>
      <c r="Q254" s="202"/>
      <c r="R254" s="191"/>
      <c r="S254" s="191"/>
      <c r="V254" s="201"/>
      <c r="W254" s="202"/>
      <c r="X254" s="191"/>
      <c r="Y254" s="191"/>
    </row>
    <row r="255" spans="1:25" x14ac:dyDescent="0.2">
      <c r="A255" s="31">
        <v>249</v>
      </c>
      <c r="B255" s="211">
        <f t="shared" si="23"/>
        <v>0</v>
      </c>
      <c r="C255" s="211">
        <f t="shared" si="20"/>
        <v>0</v>
      </c>
      <c r="D255" s="212">
        <f t="shared" si="21"/>
        <v>0</v>
      </c>
      <c r="E255" s="196" t="e">
        <f t="shared" si="22"/>
        <v>#DIV/0!</v>
      </c>
      <c r="F255" s="194"/>
      <c r="G255" s="148"/>
      <c r="I255" s="31"/>
      <c r="J255" s="208"/>
      <c r="K255" s="208"/>
      <c r="L255" s="209"/>
      <c r="M255" s="210"/>
      <c r="N255" s="191"/>
      <c r="P255" s="201"/>
      <c r="Q255" s="202"/>
      <c r="R255" s="191"/>
      <c r="S255" s="191"/>
      <c r="V255" s="201"/>
      <c r="W255" s="202"/>
      <c r="X255" s="191"/>
      <c r="Y255" s="191"/>
    </row>
    <row r="256" spans="1:25" x14ac:dyDescent="0.2">
      <c r="A256" s="31">
        <v>250</v>
      </c>
      <c r="B256" s="211">
        <f t="shared" si="23"/>
        <v>0</v>
      </c>
      <c r="C256" s="211">
        <f t="shared" si="20"/>
        <v>0</v>
      </c>
      <c r="D256" s="212">
        <f t="shared" si="21"/>
        <v>0</v>
      </c>
      <c r="E256" s="196" t="e">
        <f t="shared" si="22"/>
        <v>#DIV/0!</v>
      </c>
      <c r="F256" s="194"/>
      <c r="G256" s="148"/>
      <c r="I256" s="31"/>
      <c r="J256" s="208"/>
      <c r="K256" s="208"/>
      <c r="L256" s="209"/>
      <c r="M256" s="210"/>
      <c r="N256" s="191"/>
      <c r="P256" s="201"/>
      <c r="Q256" s="202"/>
      <c r="R256" s="191"/>
      <c r="S256" s="191"/>
      <c r="V256" s="201"/>
      <c r="W256" s="202"/>
      <c r="X256" s="191"/>
      <c r="Y256" s="191"/>
    </row>
    <row r="257" spans="1:25" x14ac:dyDescent="0.2">
      <c r="A257" s="31">
        <v>251</v>
      </c>
      <c r="B257" s="211">
        <f t="shared" si="23"/>
        <v>0</v>
      </c>
      <c r="C257" s="211">
        <f t="shared" si="20"/>
        <v>0</v>
      </c>
      <c r="D257" s="212">
        <f t="shared" si="21"/>
        <v>0</v>
      </c>
      <c r="E257" s="196" t="e">
        <f t="shared" si="22"/>
        <v>#DIV/0!</v>
      </c>
      <c r="F257" s="194"/>
      <c r="G257" s="148"/>
      <c r="I257" s="31"/>
      <c r="J257" s="208"/>
      <c r="K257" s="208"/>
      <c r="L257" s="209"/>
      <c r="M257" s="210"/>
      <c r="N257" s="191"/>
      <c r="P257" s="201"/>
      <c r="Q257" s="202"/>
      <c r="R257" s="191"/>
      <c r="S257" s="191"/>
      <c r="V257" s="201"/>
      <c r="W257" s="202"/>
      <c r="X257" s="191"/>
      <c r="Y257" s="191"/>
    </row>
    <row r="258" spans="1:25" x14ac:dyDescent="0.2">
      <c r="A258" s="31">
        <v>252</v>
      </c>
      <c r="B258" s="211">
        <f t="shared" si="23"/>
        <v>0</v>
      </c>
      <c r="C258" s="211">
        <f t="shared" si="20"/>
        <v>0</v>
      </c>
      <c r="D258" s="212">
        <f t="shared" si="21"/>
        <v>0</v>
      </c>
      <c r="E258" s="196" t="e">
        <f t="shared" si="22"/>
        <v>#DIV/0!</v>
      </c>
      <c r="F258" s="194"/>
      <c r="G258" s="148"/>
      <c r="I258" s="31"/>
      <c r="J258" s="208"/>
      <c r="K258" s="208"/>
      <c r="L258" s="209"/>
      <c r="M258" s="210"/>
      <c r="N258" s="191"/>
      <c r="P258" s="201"/>
      <c r="Q258" s="202"/>
      <c r="R258" s="191"/>
      <c r="S258" s="191"/>
      <c r="V258" s="201"/>
      <c r="W258" s="202"/>
      <c r="X258" s="191"/>
      <c r="Y258" s="191"/>
    </row>
    <row r="259" spans="1:25" x14ac:dyDescent="0.2">
      <c r="A259" s="31">
        <v>253</v>
      </c>
      <c r="B259" s="211">
        <f t="shared" si="23"/>
        <v>0</v>
      </c>
      <c r="C259" s="211">
        <f t="shared" si="20"/>
        <v>0</v>
      </c>
      <c r="D259" s="212">
        <f t="shared" si="21"/>
        <v>0</v>
      </c>
      <c r="E259" s="196" t="e">
        <f t="shared" si="22"/>
        <v>#DIV/0!</v>
      </c>
      <c r="F259" s="194"/>
      <c r="G259" s="148"/>
      <c r="I259" s="31"/>
      <c r="J259" s="208"/>
      <c r="K259" s="208"/>
      <c r="L259" s="209"/>
      <c r="M259" s="210"/>
      <c r="N259" s="191"/>
      <c r="P259" s="201"/>
      <c r="Q259" s="202"/>
      <c r="R259" s="191"/>
      <c r="S259" s="191"/>
      <c r="V259" s="201"/>
      <c r="W259" s="202"/>
      <c r="X259" s="191"/>
      <c r="Y259" s="191"/>
    </row>
    <row r="260" spans="1:25" x14ac:dyDescent="0.2">
      <c r="A260" s="31">
        <v>254</v>
      </c>
      <c r="B260" s="211">
        <f t="shared" si="23"/>
        <v>0</v>
      </c>
      <c r="C260" s="211">
        <f t="shared" si="20"/>
        <v>0</v>
      </c>
      <c r="D260" s="212">
        <f t="shared" si="21"/>
        <v>0</v>
      </c>
      <c r="E260" s="196" t="e">
        <f t="shared" si="22"/>
        <v>#DIV/0!</v>
      </c>
      <c r="F260" s="194"/>
      <c r="G260" s="148"/>
      <c r="I260" s="31"/>
      <c r="J260" s="208"/>
      <c r="K260" s="208"/>
      <c r="L260" s="209"/>
      <c r="M260" s="210"/>
      <c r="N260" s="191"/>
      <c r="P260" s="201"/>
      <c r="Q260" s="202"/>
      <c r="R260" s="191"/>
      <c r="S260" s="191"/>
      <c r="V260" s="201"/>
      <c r="W260" s="202"/>
      <c r="X260" s="191"/>
      <c r="Y260" s="191"/>
    </row>
    <row r="261" spans="1:25" x14ac:dyDescent="0.2">
      <c r="A261" s="31">
        <v>255</v>
      </c>
      <c r="B261" s="211">
        <f t="shared" si="23"/>
        <v>0</v>
      </c>
      <c r="C261" s="211">
        <f t="shared" si="20"/>
        <v>0</v>
      </c>
      <c r="D261" s="212">
        <f t="shared" si="21"/>
        <v>0</v>
      </c>
      <c r="E261" s="196" t="e">
        <f t="shared" si="22"/>
        <v>#DIV/0!</v>
      </c>
      <c r="F261" s="194"/>
      <c r="G261" s="148"/>
      <c r="I261" s="31"/>
      <c r="J261" s="208"/>
      <c r="K261" s="208"/>
      <c r="L261" s="209"/>
      <c r="M261" s="210"/>
      <c r="N261" s="191"/>
      <c r="P261" s="201"/>
      <c r="Q261" s="202"/>
      <c r="R261" s="191"/>
      <c r="S261" s="191"/>
      <c r="V261" s="201"/>
      <c r="W261" s="202"/>
      <c r="X261" s="191"/>
      <c r="Y261" s="191"/>
    </row>
    <row r="262" spans="1:25" x14ac:dyDescent="0.2">
      <c r="A262" s="31">
        <v>256</v>
      </c>
      <c r="B262" s="211">
        <f t="shared" si="23"/>
        <v>0</v>
      </c>
      <c r="C262" s="211">
        <f t="shared" si="20"/>
        <v>0</v>
      </c>
      <c r="D262" s="212">
        <f t="shared" si="21"/>
        <v>0</v>
      </c>
      <c r="E262" s="196" t="e">
        <f t="shared" si="22"/>
        <v>#DIV/0!</v>
      </c>
      <c r="F262" s="194"/>
      <c r="G262" s="148"/>
      <c r="I262" s="31"/>
      <c r="J262" s="208"/>
      <c r="K262" s="208"/>
      <c r="L262" s="209"/>
      <c r="M262" s="210"/>
      <c r="N262" s="191"/>
      <c r="P262" s="201"/>
      <c r="Q262" s="202"/>
      <c r="R262" s="191"/>
      <c r="S262" s="191"/>
      <c r="V262" s="201"/>
      <c r="W262" s="202"/>
      <c r="X262" s="191"/>
      <c r="Y262" s="191"/>
    </row>
    <row r="263" spans="1:25" x14ac:dyDescent="0.2">
      <c r="A263" s="31">
        <v>257</v>
      </c>
      <c r="B263" s="211">
        <f t="shared" si="23"/>
        <v>0</v>
      </c>
      <c r="C263" s="211">
        <f t="shared" si="20"/>
        <v>0</v>
      </c>
      <c r="D263" s="212">
        <f t="shared" si="21"/>
        <v>0</v>
      </c>
      <c r="E263" s="196" t="e">
        <f t="shared" si="22"/>
        <v>#DIV/0!</v>
      </c>
      <c r="F263" s="194"/>
      <c r="G263" s="148"/>
      <c r="I263" s="31"/>
      <c r="J263" s="208"/>
      <c r="K263" s="208"/>
      <c r="L263" s="209"/>
      <c r="M263" s="210"/>
      <c r="N263" s="191"/>
      <c r="P263" s="201"/>
      <c r="Q263" s="202"/>
      <c r="R263" s="191"/>
      <c r="S263" s="191"/>
      <c r="V263" s="201"/>
      <c r="W263" s="202"/>
      <c r="X263" s="191"/>
      <c r="Y263" s="191"/>
    </row>
    <row r="264" spans="1:25" x14ac:dyDescent="0.2">
      <c r="A264" s="31">
        <v>258</v>
      </c>
      <c r="B264" s="211">
        <f t="shared" si="23"/>
        <v>0</v>
      </c>
      <c r="C264" s="211">
        <f t="shared" ref="C264:C327" si="24">(B264*$E$5)+B264</f>
        <v>0</v>
      </c>
      <c r="D264" s="212">
        <f t="shared" ref="D264:D327" si="25">C264-B264</f>
        <v>0</v>
      </c>
      <c r="E264" s="196" t="e">
        <f t="shared" ref="E264:E327" si="26">(B264/$B$7)-100%</f>
        <v>#DIV/0!</v>
      </c>
      <c r="F264" s="194"/>
      <c r="G264" s="148"/>
      <c r="I264" s="31"/>
      <c r="J264" s="208"/>
      <c r="K264" s="208"/>
      <c r="L264" s="209"/>
      <c r="M264" s="210"/>
      <c r="N264" s="191"/>
      <c r="P264" s="201"/>
      <c r="Q264" s="202"/>
      <c r="R264" s="191"/>
      <c r="S264" s="191"/>
      <c r="V264" s="201"/>
      <c r="W264" s="202"/>
      <c r="X264" s="191"/>
      <c r="Y264" s="191"/>
    </row>
    <row r="265" spans="1:25" x14ac:dyDescent="0.2">
      <c r="A265" s="31">
        <v>259</v>
      </c>
      <c r="B265" s="211">
        <f t="shared" ref="B265:B328" si="27">C264</f>
        <v>0</v>
      </c>
      <c r="C265" s="211">
        <f t="shared" si="24"/>
        <v>0</v>
      </c>
      <c r="D265" s="212">
        <f t="shared" si="25"/>
        <v>0</v>
      </c>
      <c r="E265" s="196" t="e">
        <f t="shared" si="26"/>
        <v>#DIV/0!</v>
      </c>
      <c r="F265" s="194"/>
      <c r="G265" s="148"/>
      <c r="I265" s="31"/>
      <c r="J265" s="208"/>
      <c r="K265" s="208"/>
      <c r="L265" s="209"/>
      <c r="M265" s="210"/>
      <c r="N265" s="191"/>
      <c r="P265" s="201"/>
      <c r="Q265" s="202"/>
      <c r="R265" s="191"/>
      <c r="S265" s="191"/>
      <c r="V265" s="201"/>
      <c r="W265" s="202"/>
      <c r="X265" s="191"/>
      <c r="Y265" s="191"/>
    </row>
    <row r="266" spans="1:25" x14ac:dyDescent="0.2">
      <c r="A266" s="31">
        <v>260</v>
      </c>
      <c r="B266" s="211">
        <f t="shared" si="27"/>
        <v>0</v>
      </c>
      <c r="C266" s="211">
        <f t="shared" si="24"/>
        <v>0</v>
      </c>
      <c r="D266" s="212">
        <f t="shared" si="25"/>
        <v>0</v>
      </c>
      <c r="E266" s="196" t="e">
        <f t="shared" si="26"/>
        <v>#DIV/0!</v>
      </c>
      <c r="F266" s="194"/>
      <c r="G266" s="148"/>
      <c r="I266" s="31"/>
      <c r="J266" s="208"/>
      <c r="K266" s="208"/>
      <c r="L266" s="209"/>
      <c r="M266" s="210"/>
      <c r="N266" s="191"/>
      <c r="P266" s="201"/>
      <c r="Q266" s="202"/>
      <c r="R266" s="191"/>
      <c r="S266" s="191"/>
      <c r="V266" s="201"/>
      <c r="W266" s="202"/>
      <c r="X266" s="191"/>
      <c r="Y266" s="191"/>
    </row>
    <row r="267" spans="1:25" x14ac:dyDescent="0.2">
      <c r="A267" s="31">
        <v>261</v>
      </c>
      <c r="B267" s="211">
        <f t="shared" si="27"/>
        <v>0</v>
      </c>
      <c r="C267" s="211">
        <f t="shared" si="24"/>
        <v>0</v>
      </c>
      <c r="D267" s="212">
        <f t="shared" si="25"/>
        <v>0</v>
      </c>
      <c r="E267" s="196" t="e">
        <f t="shared" si="26"/>
        <v>#DIV/0!</v>
      </c>
      <c r="F267" s="194"/>
      <c r="G267" s="148"/>
      <c r="I267" s="31"/>
      <c r="J267" s="208"/>
      <c r="K267" s="208"/>
      <c r="L267" s="209"/>
      <c r="M267" s="210"/>
      <c r="N267" s="191"/>
      <c r="P267" s="201"/>
      <c r="Q267" s="202"/>
      <c r="R267" s="191"/>
      <c r="S267" s="191"/>
      <c r="V267" s="201"/>
      <c r="W267" s="202"/>
      <c r="X267" s="191"/>
      <c r="Y267" s="191"/>
    </row>
    <row r="268" spans="1:25" x14ac:dyDescent="0.2">
      <c r="A268" s="31">
        <v>262</v>
      </c>
      <c r="B268" s="211">
        <f t="shared" si="27"/>
        <v>0</v>
      </c>
      <c r="C268" s="211">
        <f t="shared" si="24"/>
        <v>0</v>
      </c>
      <c r="D268" s="212">
        <f t="shared" si="25"/>
        <v>0</v>
      </c>
      <c r="E268" s="196" t="e">
        <f t="shared" si="26"/>
        <v>#DIV/0!</v>
      </c>
      <c r="F268" s="194"/>
      <c r="G268" s="148"/>
      <c r="I268" s="31"/>
      <c r="J268" s="208"/>
      <c r="K268" s="208"/>
      <c r="L268" s="209"/>
      <c r="M268" s="210"/>
      <c r="N268" s="191"/>
      <c r="P268" s="201"/>
      <c r="Q268" s="202"/>
      <c r="R268" s="191"/>
      <c r="S268" s="191"/>
      <c r="V268" s="201"/>
      <c r="W268" s="202"/>
      <c r="X268" s="191"/>
      <c r="Y268" s="191"/>
    </row>
    <row r="269" spans="1:25" x14ac:dyDescent="0.2">
      <c r="A269" s="31">
        <v>263</v>
      </c>
      <c r="B269" s="211">
        <f t="shared" si="27"/>
        <v>0</v>
      </c>
      <c r="C269" s="211">
        <f t="shared" si="24"/>
        <v>0</v>
      </c>
      <c r="D269" s="212">
        <f t="shared" si="25"/>
        <v>0</v>
      </c>
      <c r="E269" s="196" t="e">
        <f t="shared" si="26"/>
        <v>#DIV/0!</v>
      </c>
      <c r="F269" s="194"/>
      <c r="G269" s="148"/>
      <c r="I269" s="31"/>
      <c r="J269" s="208"/>
      <c r="K269" s="208"/>
      <c r="L269" s="209"/>
      <c r="M269" s="210"/>
      <c r="N269" s="191"/>
      <c r="P269" s="201"/>
      <c r="Q269" s="202"/>
      <c r="R269" s="191"/>
      <c r="S269" s="191"/>
      <c r="V269" s="201"/>
      <c r="W269" s="202"/>
      <c r="X269" s="191"/>
      <c r="Y269" s="191"/>
    </row>
    <row r="270" spans="1:25" x14ac:dyDescent="0.2">
      <c r="A270" s="31">
        <v>264</v>
      </c>
      <c r="B270" s="211">
        <f t="shared" si="27"/>
        <v>0</v>
      </c>
      <c r="C270" s="211">
        <f t="shared" si="24"/>
        <v>0</v>
      </c>
      <c r="D270" s="212">
        <f t="shared" si="25"/>
        <v>0</v>
      </c>
      <c r="E270" s="196" t="e">
        <f t="shared" si="26"/>
        <v>#DIV/0!</v>
      </c>
      <c r="F270" s="194"/>
      <c r="G270" s="148"/>
      <c r="I270" s="31"/>
      <c r="J270" s="208"/>
      <c r="K270" s="208"/>
      <c r="L270" s="209"/>
      <c r="M270" s="210"/>
      <c r="N270" s="191"/>
      <c r="P270" s="201"/>
      <c r="Q270" s="202"/>
      <c r="R270" s="191"/>
      <c r="S270" s="191"/>
      <c r="V270" s="201"/>
      <c r="W270" s="202"/>
      <c r="X270" s="191"/>
      <c r="Y270" s="191"/>
    </row>
    <row r="271" spans="1:25" x14ac:dyDescent="0.2">
      <c r="A271" s="31">
        <v>265</v>
      </c>
      <c r="B271" s="211">
        <f t="shared" si="27"/>
        <v>0</v>
      </c>
      <c r="C271" s="211">
        <f t="shared" si="24"/>
        <v>0</v>
      </c>
      <c r="D271" s="212">
        <f t="shared" si="25"/>
        <v>0</v>
      </c>
      <c r="E271" s="196" t="e">
        <f t="shared" si="26"/>
        <v>#DIV/0!</v>
      </c>
      <c r="F271" s="194"/>
      <c r="G271" s="148"/>
      <c r="I271" s="31"/>
      <c r="J271" s="208"/>
      <c r="K271" s="208"/>
      <c r="L271" s="209"/>
      <c r="M271" s="210"/>
      <c r="N271" s="191"/>
      <c r="P271" s="201"/>
      <c r="Q271" s="202"/>
      <c r="R271" s="191"/>
      <c r="S271" s="191"/>
      <c r="V271" s="201"/>
      <c r="W271" s="202"/>
      <c r="X271" s="191"/>
      <c r="Y271" s="191"/>
    </row>
    <row r="272" spans="1:25" x14ac:dyDescent="0.2">
      <c r="A272" s="31">
        <v>266</v>
      </c>
      <c r="B272" s="211">
        <f t="shared" si="27"/>
        <v>0</v>
      </c>
      <c r="C272" s="211">
        <f t="shared" si="24"/>
        <v>0</v>
      </c>
      <c r="D272" s="212">
        <f t="shared" si="25"/>
        <v>0</v>
      </c>
      <c r="E272" s="196" t="e">
        <f t="shared" si="26"/>
        <v>#DIV/0!</v>
      </c>
      <c r="F272" s="194"/>
      <c r="G272" s="148"/>
      <c r="I272" s="31"/>
      <c r="J272" s="208"/>
      <c r="K272" s="208"/>
      <c r="L272" s="209"/>
      <c r="M272" s="210"/>
      <c r="N272" s="191"/>
      <c r="P272" s="201"/>
      <c r="Q272" s="202"/>
      <c r="R272" s="191"/>
      <c r="S272" s="191"/>
      <c r="V272" s="201"/>
      <c r="W272" s="202"/>
      <c r="X272" s="191"/>
      <c r="Y272" s="191"/>
    </row>
    <row r="273" spans="1:25" x14ac:dyDescent="0.2">
      <c r="A273" s="31">
        <v>267</v>
      </c>
      <c r="B273" s="211">
        <f t="shared" si="27"/>
        <v>0</v>
      </c>
      <c r="C273" s="211">
        <f t="shared" si="24"/>
        <v>0</v>
      </c>
      <c r="D273" s="212">
        <f t="shared" si="25"/>
        <v>0</v>
      </c>
      <c r="E273" s="196" t="e">
        <f t="shared" si="26"/>
        <v>#DIV/0!</v>
      </c>
      <c r="F273" s="194"/>
      <c r="G273" s="148"/>
      <c r="I273" s="31"/>
      <c r="J273" s="208"/>
      <c r="K273" s="208"/>
      <c r="L273" s="209"/>
      <c r="M273" s="210"/>
      <c r="N273" s="191"/>
      <c r="P273" s="201"/>
      <c r="Q273" s="202"/>
      <c r="R273" s="191"/>
      <c r="S273" s="191"/>
      <c r="V273" s="201"/>
      <c r="W273" s="202"/>
      <c r="X273" s="191"/>
      <c r="Y273" s="191"/>
    </row>
    <row r="274" spans="1:25" x14ac:dyDescent="0.2">
      <c r="A274" s="31">
        <v>268</v>
      </c>
      <c r="B274" s="211">
        <f t="shared" si="27"/>
        <v>0</v>
      </c>
      <c r="C274" s="211">
        <f t="shared" si="24"/>
        <v>0</v>
      </c>
      <c r="D274" s="212">
        <f t="shared" si="25"/>
        <v>0</v>
      </c>
      <c r="E274" s="196" t="e">
        <f t="shared" si="26"/>
        <v>#DIV/0!</v>
      </c>
      <c r="F274" s="194"/>
      <c r="G274" s="148"/>
      <c r="I274" s="31"/>
      <c r="J274" s="208"/>
      <c r="K274" s="208"/>
      <c r="L274" s="209"/>
      <c r="M274" s="210"/>
      <c r="N274" s="191"/>
      <c r="P274" s="201"/>
      <c r="Q274" s="202"/>
      <c r="R274" s="191"/>
      <c r="S274" s="191"/>
      <c r="V274" s="201"/>
      <c r="W274" s="202"/>
      <c r="X274" s="191"/>
      <c r="Y274" s="191"/>
    </row>
    <row r="275" spans="1:25" x14ac:dyDescent="0.2">
      <c r="A275" s="31">
        <v>269</v>
      </c>
      <c r="B275" s="211">
        <f t="shared" si="27"/>
        <v>0</v>
      </c>
      <c r="C275" s="211">
        <f t="shared" si="24"/>
        <v>0</v>
      </c>
      <c r="D275" s="212">
        <f t="shared" si="25"/>
        <v>0</v>
      </c>
      <c r="E275" s="196" t="e">
        <f t="shared" si="26"/>
        <v>#DIV/0!</v>
      </c>
      <c r="F275" s="194"/>
      <c r="G275" s="148"/>
      <c r="I275" s="31"/>
      <c r="J275" s="208"/>
      <c r="K275" s="208"/>
      <c r="L275" s="209"/>
      <c r="M275" s="210"/>
      <c r="N275" s="191"/>
      <c r="P275" s="201"/>
      <c r="Q275" s="202"/>
      <c r="R275" s="191"/>
      <c r="S275" s="191"/>
      <c r="V275" s="201"/>
      <c r="W275" s="202"/>
      <c r="X275" s="191"/>
      <c r="Y275" s="191"/>
    </row>
    <row r="276" spans="1:25" x14ac:dyDescent="0.2">
      <c r="A276" s="31">
        <v>270</v>
      </c>
      <c r="B276" s="211">
        <f t="shared" si="27"/>
        <v>0</v>
      </c>
      <c r="C276" s="211">
        <f t="shared" si="24"/>
        <v>0</v>
      </c>
      <c r="D276" s="212">
        <f t="shared" si="25"/>
        <v>0</v>
      </c>
      <c r="E276" s="196" t="e">
        <f t="shared" si="26"/>
        <v>#DIV/0!</v>
      </c>
      <c r="F276" s="194"/>
      <c r="G276" s="148"/>
      <c r="I276" s="31"/>
      <c r="J276" s="208"/>
      <c r="K276" s="208"/>
      <c r="L276" s="209"/>
      <c r="M276" s="210"/>
      <c r="N276" s="191"/>
      <c r="P276" s="201"/>
      <c r="Q276" s="202"/>
      <c r="R276" s="191"/>
      <c r="S276" s="191"/>
      <c r="V276" s="201"/>
      <c r="W276" s="202"/>
      <c r="X276" s="191"/>
      <c r="Y276" s="191"/>
    </row>
    <row r="277" spans="1:25" x14ac:dyDescent="0.2">
      <c r="A277" s="31">
        <v>271</v>
      </c>
      <c r="B277" s="211">
        <f t="shared" si="27"/>
        <v>0</v>
      </c>
      <c r="C277" s="211">
        <f t="shared" si="24"/>
        <v>0</v>
      </c>
      <c r="D277" s="212">
        <f t="shared" si="25"/>
        <v>0</v>
      </c>
      <c r="E277" s="196" t="e">
        <f t="shared" si="26"/>
        <v>#DIV/0!</v>
      </c>
      <c r="F277" s="194"/>
      <c r="G277" s="148"/>
      <c r="I277" s="31"/>
      <c r="J277" s="208"/>
      <c r="K277" s="208"/>
      <c r="L277" s="209"/>
      <c r="M277" s="210"/>
      <c r="N277" s="191"/>
      <c r="P277" s="201"/>
      <c r="Q277" s="202"/>
      <c r="R277" s="191"/>
      <c r="S277" s="191"/>
      <c r="V277" s="201"/>
      <c r="W277" s="202"/>
      <c r="X277" s="191"/>
      <c r="Y277" s="191"/>
    </row>
    <row r="278" spans="1:25" x14ac:dyDescent="0.2">
      <c r="A278" s="31">
        <v>272</v>
      </c>
      <c r="B278" s="211">
        <f t="shared" si="27"/>
        <v>0</v>
      </c>
      <c r="C278" s="211">
        <f t="shared" si="24"/>
        <v>0</v>
      </c>
      <c r="D278" s="212">
        <f t="shared" si="25"/>
        <v>0</v>
      </c>
      <c r="E278" s="196" t="e">
        <f t="shared" si="26"/>
        <v>#DIV/0!</v>
      </c>
      <c r="F278" s="194"/>
      <c r="G278" s="148"/>
      <c r="I278" s="31"/>
      <c r="J278" s="208"/>
      <c r="K278" s="208"/>
      <c r="L278" s="209"/>
      <c r="M278" s="210"/>
      <c r="N278" s="191"/>
      <c r="P278" s="201"/>
      <c r="Q278" s="202"/>
      <c r="R278" s="191"/>
      <c r="S278" s="191"/>
      <c r="V278" s="201"/>
      <c r="W278" s="202"/>
      <c r="X278" s="191"/>
      <c r="Y278" s="191"/>
    </row>
    <row r="279" spans="1:25" x14ac:dyDescent="0.2">
      <c r="A279" s="31">
        <v>273</v>
      </c>
      <c r="B279" s="211">
        <f t="shared" si="27"/>
        <v>0</v>
      </c>
      <c r="C279" s="211">
        <f t="shared" si="24"/>
        <v>0</v>
      </c>
      <c r="D279" s="212">
        <f t="shared" si="25"/>
        <v>0</v>
      </c>
      <c r="E279" s="196" t="e">
        <f t="shared" si="26"/>
        <v>#DIV/0!</v>
      </c>
      <c r="F279" s="194"/>
      <c r="G279" s="148"/>
      <c r="I279" s="31"/>
      <c r="J279" s="208"/>
      <c r="K279" s="208"/>
      <c r="L279" s="209"/>
      <c r="M279" s="210"/>
      <c r="N279" s="191"/>
      <c r="P279" s="201"/>
      <c r="Q279" s="202"/>
      <c r="R279" s="191"/>
      <c r="S279" s="191"/>
      <c r="V279" s="201"/>
      <c r="W279" s="202"/>
      <c r="X279" s="191"/>
      <c r="Y279" s="191"/>
    </row>
    <row r="280" spans="1:25" x14ac:dyDescent="0.2">
      <c r="A280" s="31">
        <v>274</v>
      </c>
      <c r="B280" s="211">
        <f t="shared" si="27"/>
        <v>0</v>
      </c>
      <c r="C280" s="211">
        <f t="shared" si="24"/>
        <v>0</v>
      </c>
      <c r="D280" s="212">
        <f t="shared" si="25"/>
        <v>0</v>
      </c>
      <c r="E280" s="196" t="e">
        <f t="shared" si="26"/>
        <v>#DIV/0!</v>
      </c>
      <c r="F280" s="194"/>
      <c r="G280" s="148"/>
      <c r="I280" s="31"/>
      <c r="J280" s="208"/>
      <c r="K280" s="208"/>
      <c r="L280" s="209"/>
      <c r="M280" s="210"/>
      <c r="N280" s="191"/>
      <c r="P280" s="201"/>
      <c r="Q280" s="202"/>
      <c r="R280" s="191"/>
      <c r="S280" s="191"/>
      <c r="V280" s="201"/>
      <c r="W280" s="202"/>
      <c r="X280" s="191"/>
      <c r="Y280" s="191"/>
    </row>
    <row r="281" spans="1:25" x14ac:dyDescent="0.2">
      <c r="A281" s="31">
        <v>275</v>
      </c>
      <c r="B281" s="211">
        <f t="shared" si="27"/>
        <v>0</v>
      </c>
      <c r="C281" s="211">
        <f t="shared" si="24"/>
        <v>0</v>
      </c>
      <c r="D281" s="212">
        <f t="shared" si="25"/>
        <v>0</v>
      </c>
      <c r="E281" s="196" t="e">
        <f t="shared" si="26"/>
        <v>#DIV/0!</v>
      </c>
      <c r="F281" s="194"/>
      <c r="G281" s="148"/>
      <c r="I281" s="31"/>
      <c r="J281" s="208"/>
      <c r="K281" s="208"/>
      <c r="L281" s="209"/>
      <c r="M281" s="210"/>
      <c r="N281" s="191"/>
      <c r="P281" s="201"/>
      <c r="Q281" s="202"/>
      <c r="R281" s="191"/>
      <c r="S281" s="191"/>
      <c r="V281" s="201"/>
      <c r="W281" s="202"/>
      <c r="X281" s="191"/>
      <c r="Y281" s="191"/>
    </row>
    <row r="282" spans="1:25" x14ac:dyDescent="0.2">
      <c r="A282" s="31">
        <v>276</v>
      </c>
      <c r="B282" s="211">
        <f t="shared" si="27"/>
        <v>0</v>
      </c>
      <c r="C282" s="211">
        <f t="shared" si="24"/>
        <v>0</v>
      </c>
      <c r="D282" s="212">
        <f t="shared" si="25"/>
        <v>0</v>
      </c>
      <c r="E282" s="196" t="e">
        <f t="shared" si="26"/>
        <v>#DIV/0!</v>
      </c>
      <c r="F282" s="194"/>
      <c r="G282" s="148"/>
      <c r="I282" s="31"/>
      <c r="J282" s="208"/>
      <c r="K282" s="208"/>
      <c r="L282" s="209"/>
      <c r="M282" s="210"/>
      <c r="N282" s="191"/>
      <c r="P282" s="201"/>
      <c r="Q282" s="202"/>
      <c r="R282" s="191"/>
      <c r="S282" s="191"/>
      <c r="V282" s="201"/>
      <c r="W282" s="202"/>
      <c r="X282" s="191"/>
      <c r="Y282" s="191"/>
    </row>
    <row r="283" spans="1:25" x14ac:dyDescent="0.2">
      <c r="A283" s="31">
        <v>277</v>
      </c>
      <c r="B283" s="211">
        <f t="shared" si="27"/>
        <v>0</v>
      </c>
      <c r="C283" s="211">
        <f t="shared" si="24"/>
        <v>0</v>
      </c>
      <c r="D283" s="212">
        <f t="shared" si="25"/>
        <v>0</v>
      </c>
      <c r="E283" s="196" t="e">
        <f t="shared" si="26"/>
        <v>#DIV/0!</v>
      </c>
      <c r="F283" s="194"/>
      <c r="G283" s="148"/>
      <c r="I283" s="31"/>
      <c r="J283" s="208"/>
      <c r="K283" s="208"/>
      <c r="L283" s="209"/>
      <c r="M283" s="210"/>
      <c r="N283" s="191"/>
      <c r="P283" s="201"/>
      <c r="Q283" s="202"/>
      <c r="R283" s="191"/>
      <c r="S283" s="191"/>
      <c r="V283" s="201"/>
      <c r="W283" s="202"/>
      <c r="X283" s="191"/>
      <c r="Y283" s="191"/>
    </row>
    <row r="284" spans="1:25" x14ac:dyDescent="0.2">
      <c r="A284" s="31">
        <v>278</v>
      </c>
      <c r="B284" s="211">
        <f t="shared" si="27"/>
        <v>0</v>
      </c>
      <c r="C284" s="211">
        <f t="shared" si="24"/>
        <v>0</v>
      </c>
      <c r="D284" s="212">
        <f t="shared" si="25"/>
        <v>0</v>
      </c>
      <c r="E284" s="196" t="e">
        <f t="shared" si="26"/>
        <v>#DIV/0!</v>
      </c>
      <c r="F284" s="194"/>
      <c r="G284" s="148"/>
      <c r="I284" s="31"/>
      <c r="J284" s="208"/>
      <c r="K284" s="208"/>
      <c r="L284" s="209"/>
      <c r="M284" s="210"/>
      <c r="N284" s="191"/>
      <c r="P284" s="201"/>
      <c r="Q284" s="202"/>
      <c r="R284" s="191"/>
      <c r="S284" s="191"/>
      <c r="V284" s="201"/>
      <c r="W284" s="202"/>
      <c r="X284" s="191"/>
      <c r="Y284" s="191"/>
    </row>
    <row r="285" spans="1:25" x14ac:dyDescent="0.2">
      <c r="A285" s="31">
        <v>279</v>
      </c>
      <c r="B285" s="211">
        <f t="shared" si="27"/>
        <v>0</v>
      </c>
      <c r="C285" s="211">
        <f t="shared" si="24"/>
        <v>0</v>
      </c>
      <c r="D285" s="212">
        <f t="shared" si="25"/>
        <v>0</v>
      </c>
      <c r="E285" s="196" t="e">
        <f t="shared" si="26"/>
        <v>#DIV/0!</v>
      </c>
      <c r="F285" s="194"/>
      <c r="G285" s="148"/>
      <c r="I285" s="31"/>
      <c r="J285" s="208"/>
      <c r="K285" s="208"/>
      <c r="L285" s="209"/>
      <c r="M285" s="210"/>
      <c r="N285" s="191"/>
      <c r="P285" s="201"/>
      <c r="Q285" s="202"/>
      <c r="R285" s="191"/>
      <c r="S285" s="191"/>
      <c r="V285" s="201"/>
      <c r="W285" s="202"/>
      <c r="X285" s="191"/>
      <c r="Y285" s="191"/>
    </row>
    <row r="286" spans="1:25" x14ac:dyDescent="0.2">
      <c r="A286" s="31">
        <v>280</v>
      </c>
      <c r="B286" s="211">
        <f t="shared" si="27"/>
        <v>0</v>
      </c>
      <c r="C286" s="211">
        <f t="shared" si="24"/>
        <v>0</v>
      </c>
      <c r="D286" s="212">
        <f t="shared" si="25"/>
        <v>0</v>
      </c>
      <c r="E286" s="196" t="e">
        <f t="shared" si="26"/>
        <v>#DIV/0!</v>
      </c>
      <c r="F286" s="194"/>
      <c r="G286" s="148"/>
      <c r="I286" s="31"/>
      <c r="J286" s="208"/>
      <c r="K286" s="208"/>
      <c r="L286" s="209"/>
      <c r="M286" s="210"/>
      <c r="N286" s="191"/>
      <c r="P286" s="201"/>
      <c r="Q286" s="202"/>
      <c r="R286" s="191"/>
      <c r="S286" s="191"/>
      <c r="V286" s="201"/>
      <c r="W286" s="202"/>
      <c r="X286" s="191"/>
      <c r="Y286" s="191"/>
    </row>
    <row r="287" spans="1:25" x14ac:dyDescent="0.2">
      <c r="A287" s="31">
        <v>281</v>
      </c>
      <c r="B287" s="211">
        <f t="shared" si="27"/>
        <v>0</v>
      </c>
      <c r="C287" s="211">
        <f t="shared" si="24"/>
        <v>0</v>
      </c>
      <c r="D287" s="212">
        <f t="shared" si="25"/>
        <v>0</v>
      </c>
      <c r="E287" s="196" t="e">
        <f t="shared" si="26"/>
        <v>#DIV/0!</v>
      </c>
      <c r="F287" s="194"/>
      <c r="G287" s="148"/>
      <c r="I287" s="31"/>
      <c r="J287" s="208"/>
      <c r="K287" s="208"/>
      <c r="L287" s="209"/>
      <c r="M287" s="210"/>
      <c r="N287" s="191"/>
      <c r="P287" s="201"/>
      <c r="Q287" s="202"/>
      <c r="R287" s="191"/>
      <c r="S287" s="191"/>
      <c r="V287" s="201"/>
      <c r="W287" s="202"/>
      <c r="X287" s="191"/>
      <c r="Y287" s="191"/>
    </row>
    <row r="288" spans="1:25" x14ac:dyDescent="0.2">
      <c r="A288" s="31">
        <v>282</v>
      </c>
      <c r="B288" s="211">
        <f t="shared" si="27"/>
        <v>0</v>
      </c>
      <c r="C288" s="211">
        <f t="shared" si="24"/>
        <v>0</v>
      </c>
      <c r="D288" s="212">
        <f t="shared" si="25"/>
        <v>0</v>
      </c>
      <c r="E288" s="196" t="e">
        <f t="shared" si="26"/>
        <v>#DIV/0!</v>
      </c>
      <c r="F288" s="194"/>
      <c r="G288" s="148"/>
      <c r="I288" s="31"/>
      <c r="J288" s="208"/>
      <c r="K288" s="208"/>
      <c r="L288" s="209"/>
      <c r="M288" s="210"/>
      <c r="N288" s="191"/>
      <c r="P288" s="201"/>
      <c r="Q288" s="202"/>
      <c r="R288" s="191"/>
      <c r="S288" s="191"/>
      <c r="V288" s="201"/>
      <c r="W288" s="202"/>
      <c r="X288" s="191"/>
      <c r="Y288" s="191"/>
    </row>
    <row r="289" spans="1:25" x14ac:dyDescent="0.2">
      <c r="A289" s="31">
        <v>283</v>
      </c>
      <c r="B289" s="211">
        <f t="shared" si="27"/>
        <v>0</v>
      </c>
      <c r="C289" s="211">
        <f t="shared" si="24"/>
        <v>0</v>
      </c>
      <c r="D289" s="212">
        <f t="shared" si="25"/>
        <v>0</v>
      </c>
      <c r="E289" s="196" t="e">
        <f t="shared" si="26"/>
        <v>#DIV/0!</v>
      </c>
      <c r="F289" s="194"/>
      <c r="G289" s="148"/>
      <c r="I289" s="31"/>
      <c r="J289" s="208"/>
      <c r="K289" s="208"/>
      <c r="L289" s="209"/>
      <c r="M289" s="210"/>
      <c r="N289" s="191"/>
      <c r="P289" s="201"/>
      <c r="Q289" s="202"/>
      <c r="R289" s="191"/>
      <c r="S289" s="191"/>
      <c r="V289" s="201"/>
      <c r="W289" s="202"/>
      <c r="X289" s="191"/>
      <c r="Y289" s="191"/>
    </row>
    <row r="290" spans="1:25" x14ac:dyDescent="0.2">
      <c r="A290" s="31">
        <v>284</v>
      </c>
      <c r="B290" s="211">
        <f t="shared" si="27"/>
        <v>0</v>
      </c>
      <c r="C290" s="211">
        <f t="shared" si="24"/>
        <v>0</v>
      </c>
      <c r="D290" s="212">
        <f t="shared" si="25"/>
        <v>0</v>
      </c>
      <c r="E290" s="196" t="e">
        <f t="shared" si="26"/>
        <v>#DIV/0!</v>
      </c>
      <c r="F290" s="194"/>
      <c r="G290" s="148"/>
      <c r="I290" s="31"/>
      <c r="J290" s="208"/>
      <c r="K290" s="208"/>
      <c r="L290" s="209"/>
      <c r="M290" s="210"/>
      <c r="N290" s="191"/>
      <c r="P290" s="201"/>
      <c r="Q290" s="202"/>
      <c r="R290" s="191"/>
      <c r="S290" s="191"/>
      <c r="V290" s="201"/>
      <c r="W290" s="202"/>
      <c r="X290" s="191"/>
      <c r="Y290" s="191"/>
    </row>
    <row r="291" spans="1:25" x14ac:dyDescent="0.2">
      <c r="A291" s="31">
        <v>285</v>
      </c>
      <c r="B291" s="211">
        <f t="shared" si="27"/>
        <v>0</v>
      </c>
      <c r="C291" s="211">
        <f t="shared" si="24"/>
        <v>0</v>
      </c>
      <c r="D291" s="212">
        <f t="shared" si="25"/>
        <v>0</v>
      </c>
      <c r="E291" s="196" t="e">
        <f t="shared" si="26"/>
        <v>#DIV/0!</v>
      </c>
      <c r="F291" s="194"/>
      <c r="G291" s="148"/>
      <c r="I291" s="31"/>
      <c r="J291" s="208"/>
      <c r="K291" s="208"/>
      <c r="L291" s="209"/>
      <c r="M291" s="210"/>
      <c r="N291" s="191"/>
      <c r="P291" s="201"/>
      <c r="Q291" s="202"/>
      <c r="R291" s="191"/>
      <c r="S291" s="191"/>
      <c r="V291" s="201"/>
      <c r="W291" s="202"/>
      <c r="X291" s="191"/>
      <c r="Y291" s="191"/>
    </row>
    <row r="292" spans="1:25" x14ac:dyDescent="0.2">
      <c r="A292" s="31">
        <v>286</v>
      </c>
      <c r="B292" s="211">
        <f t="shared" si="27"/>
        <v>0</v>
      </c>
      <c r="C292" s="211">
        <f t="shared" si="24"/>
        <v>0</v>
      </c>
      <c r="D292" s="212">
        <f t="shared" si="25"/>
        <v>0</v>
      </c>
      <c r="E292" s="196" t="e">
        <f t="shared" si="26"/>
        <v>#DIV/0!</v>
      </c>
      <c r="F292" s="194"/>
      <c r="G292" s="148"/>
      <c r="I292" s="31"/>
      <c r="J292" s="208"/>
      <c r="K292" s="208"/>
      <c r="L292" s="209"/>
      <c r="M292" s="210"/>
      <c r="N292" s="191"/>
      <c r="P292" s="201"/>
      <c r="Q292" s="202"/>
      <c r="R292" s="191"/>
      <c r="S292" s="191"/>
      <c r="V292" s="201"/>
      <c r="W292" s="202"/>
      <c r="X292" s="191"/>
      <c r="Y292" s="191"/>
    </row>
    <row r="293" spans="1:25" x14ac:dyDescent="0.2">
      <c r="A293" s="31">
        <v>287</v>
      </c>
      <c r="B293" s="211">
        <f t="shared" si="27"/>
        <v>0</v>
      </c>
      <c r="C293" s="211">
        <f t="shared" si="24"/>
        <v>0</v>
      </c>
      <c r="D293" s="212">
        <f t="shared" si="25"/>
        <v>0</v>
      </c>
      <c r="E293" s="196" t="e">
        <f t="shared" si="26"/>
        <v>#DIV/0!</v>
      </c>
      <c r="F293" s="194"/>
      <c r="G293" s="148"/>
      <c r="I293" s="31"/>
      <c r="J293" s="208"/>
      <c r="K293" s="208"/>
      <c r="L293" s="209"/>
      <c r="M293" s="210"/>
      <c r="N293" s="191"/>
      <c r="P293" s="201"/>
      <c r="Q293" s="202"/>
      <c r="R293" s="191"/>
      <c r="S293" s="191"/>
      <c r="V293" s="201"/>
      <c r="W293" s="202"/>
      <c r="X293" s="191"/>
      <c r="Y293" s="191"/>
    </row>
    <row r="294" spans="1:25" x14ac:dyDescent="0.2">
      <c r="A294" s="31">
        <v>288</v>
      </c>
      <c r="B294" s="211">
        <f t="shared" si="27"/>
        <v>0</v>
      </c>
      <c r="C294" s="211">
        <f t="shared" si="24"/>
        <v>0</v>
      </c>
      <c r="D294" s="212">
        <f t="shared" si="25"/>
        <v>0</v>
      </c>
      <c r="E294" s="196" t="e">
        <f t="shared" si="26"/>
        <v>#DIV/0!</v>
      </c>
      <c r="F294" s="194"/>
      <c r="G294" s="148"/>
      <c r="I294" s="31"/>
      <c r="J294" s="208"/>
      <c r="K294" s="208"/>
      <c r="L294" s="209"/>
      <c r="M294" s="210"/>
      <c r="N294" s="191"/>
      <c r="P294" s="201"/>
      <c r="Q294" s="202"/>
      <c r="R294" s="191"/>
      <c r="S294" s="191"/>
      <c r="V294" s="201"/>
      <c r="W294" s="202"/>
      <c r="X294" s="191"/>
      <c r="Y294" s="191"/>
    </row>
    <row r="295" spans="1:25" x14ac:dyDescent="0.2">
      <c r="A295" s="31">
        <v>289</v>
      </c>
      <c r="B295" s="211">
        <f t="shared" si="27"/>
        <v>0</v>
      </c>
      <c r="C295" s="211">
        <f t="shared" si="24"/>
        <v>0</v>
      </c>
      <c r="D295" s="212">
        <f t="shared" si="25"/>
        <v>0</v>
      </c>
      <c r="E295" s="196" t="e">
        <f t="shared" si="26"/>
        <v>#DIV/0!</v>
      </c>
      <c r="F295" s="194"/>
      <c r="G295" s="148"/>
      <c r="I295" s="31"/>
      <c r="J295" s="208"/>
      <c r="K295" s="208"/>
      <c r="L295" s="209"/>
      <c r="M295" s="210"/>
      <c r="N295" s="191"/>
      <c r="P295" s="201"/>
      <c r="Q295" s="202"/>
      <c r="R295" s="191"/>
      <c r="S295" s="191"/>
      <c r="V295" s="201"/>
      <c r="W295" s="202"/>
      <c r="X295" s="191"/>
      <c r="Y295" s="191"/>
    </row>
    <row r="296" spans="1:25" x14ac:dyDescent="0.2">
      <c r="A296" s="31">
        <v>290</v>
      </c>
      <c r="B296" s="211">
        <f t="shared" si="27"/>
        <v>0</v>
      </c>
      <c r="C296" s="211">
        <f t="shared" si="24"/>
        <v>0</v>
      </c>
      <c r="D296" s="212">
        <f t="shared" si="25"/>
        <v>0</v>
      </c>
      <c r="E296" s="196" t="e">
        <f t="shared" si="26"/>
        <v>#DIV/0!</v>
      </c>
      <c r="F296" s="194"/>
      <c r="G296" s="148"/>
      <c r="I296" s="31"/>
      <c r="J296" s="208"/>
      <c r="K296" s="208"/>
      <c r="L296" s="209"/>
      <c r="M296" s="210"/>
      <c r="N296" s="191"/>
      <c r="P296" s="201"/>
      <c r="Q296" s="202"/>
      <c r="R296" s="191"/>
      <c r="S296" s="191"/>
      <c r="V296" s="201"/>
      <c r="W296" s="202"/>
      <c r="X296" s="191"/>
      <c r="Y296" s="191"/>
    </row>
    <row r="297" spans="1:25" x14ac:dyDescent="0.2">
      <c r="A297" s="31">
        <v>291</v>
      </c>
      <c r="B297" s="211">
        <f t="shared" si="27"/>
        <v>0</v>
      </c>
      <c r="C297" s="211">
        <f t="shared" si="24"/>
        <v>0</v>
      </c>
      <c r="D297" s="212">
        <f t="shared" si="25"/>
        <v>0</v>
      </c>
      <c r="E297" s="196" t="e">
        <f t="shared" si="26"/>
        <v>#DIV/0!</v>
      </c>
      <c r="F297" s="194"/>
      <c r="G297" s="148"/>
      <c r="I297" s="31"/>
      <c r="J297" s="208"/>
      <c r="K297" s="208"/>
      <c r="L297" s="209"/>
      <c r="M297" s="210"/>
      <c r="N297" s="191"/>
      <c r="P297" s="201"/>
      <c r="Q297" s="202"/>
      <c r="R297" s="191"/>
      <c r="S297" s="191"/>
      <c r="V297" s="201"/>
      <c r="W297" s="202"/>
      <c r="X297" s="191"/>
      <c r="Y297" s="191"/>
    </row>
    <row r="298" spans="1:25" x14ac:dyDescent="0.2">
      <c r="A298" s="31">
        <v>292</v>
      </c>
      <c r="B298" s="211">
        <f t="shared" si="27"/>
        <v>0</v>
      </c>
      <c r="C298" s="211">
        <f t="shared" si="24"/>
        <v>0</v>
      </c>
      <c r="D298" s="212">
        <f t="shared" si="25"/>
        <v>0</v>
      </c>
      <c r="E298" s="196" t="e">
        <f t="shared" si="26"/>
        <v>#DIV/0!</v>
      </c>
      <c r="F298" s="194"/>
      <c r="G298" s="148"/>
      <c r="I298" s="31"/>
      <c r="J298" s="208"/>
      <c r="K298" s="208"/>
      <c r="L298" s="209"/>
      <c r="M298" s="210"/>
      <c r="N298" s="191"/>
      <c r="P298" s="201"/>
      <c r="Q298" s="202"/>
      <c r="R298" s="191"/>
      <c r="S298" s="191"/>
      <c r="V298" s="201"/>
      <c r="W298" s="202"/>
      <c r="X298" s="191"/>
      <c r="Y298" s="191"/>
    </row>
    <row r="299" spans="1:25" x14ac:dyDescent="0.2">
      <c r="A299" s="31">
        <v>293</v>
      </c>
      <c r="B299" s="211">
        <f t="shared" si="27"/>
        <v>0</v>
      </c>
      <c r="C299" s="211">
        <f t="shared" si="24"/>
        <v>0</v>
      </c>
      <c r="D299" s="212">
        <f t="shared" si="25"/>
        <v>0</v>
      </c>
      <c r="E299" s="196" t="e">
        <f t="shared" si="26"/>
        <v>#DIV/0!</v>
      </c>
      <c r="F299" s="194"/>
      <c r="G299" s="148"/>
      <c r="I299" s="31"/>
      <c r="J299" s="208"/>
      <c r="K299" s="208"/>
      <c r="L299" s="209"/>
      <c r="M299" s="210"/>
      <c r="N299" s="191"/>
      <c r="P299" s="201"/>
      <c r="Q299" s="202"/>
      <c r="R299" s="191"/>
      <c r="S299" s="191"/>
      <c r="V299" s="201"/>
      <c r="W299" s="202"/>
      <c r="X299" s="191"/>
      <c r="Y299" s="191"/>
    </row>
    <row r="300" spans="1:25" x14ac:dyDescent="0.2">
      <c r="A300" s="31">
        <v>294</v>
      </c>
      <c r="B300" s="211">
        <f t="shared" si="27"/>
        <v>0</v>
      </c>
      <c r="C300" s="211">
        <f t="shared" si="24"/>
        <v>0</v>
      </c>
      <c r="D300" s="212">
        <f t="shared" si="25"/>
        <v>0</v>
      </c>
      <c r="E300" s="196" t="e">
        <f t="shared" si="26"/>
        <v>#DIV/0!</v>
      </c>
      <c r="F300" s="194"/>
      <c r="G300" s="148"/>
      <c r="I300" s="31"/>
      <c r="J300" s="208"/>
      <c r="K300" s="208"/>
      <c r="L300" s="209"/>
      <c r="M300" s="210"/>
      <c r="N300" s="191"/>
      <c r="P300" s="201"/>
      <c r="Q300" s="202"/>
      <c r="R300" s="191"/>
      <c r="S300" s="191"/>
      <c r="V300" s="201"/>
      <c r="W300" s="202"/>
      <c r="X300" s="191"/>
      <c r="Y300" s="191"/>
    </row>
    <row r="301" spans="1:25" x14ac:dyDescent="0.2">
      <c r="A301" s="31">
        <v>295</v>
      </c>
      <c r="B301" s="211">
        <f t="shared" si="27"/>
        <v>0</v>
      </c>
      <c r="C301" s="211">
        <f t="shared" si="24"/>
        <v>0</v>
      </c>
      <c r="D301" s="212">
        <f t="shared" si="25"/>
        <v>0</v>
      </c>
      <c r="E301" s="196" t="e">
        <f t="shared" si="26"/>
        <v>#DIV/0!</v>
      </c>
      <c r="F301" s="194"/>
      <c r="G301" s="148"/>
      <c r="I301" s="31"/>
      <c r="J301" s="208"/>
      <c r="K301" s="208"/>
      <c r="L301" s="209"/>
      <c r="M301" s="210"/>
      <c r="N301" s="191"/>
      <c r="P301" s="201"/>
      <c r="Q301" s="202"/>
      <c r="R301" s="191"/>
      <c r="S301" s="191"/>
      <c r="V301" s="201"/>
      <c r="W301" s="202"/>
      <c r="X301" s="191"/>
      <c r="Y301" s="191"/>
    </row>
    <row r="302" spans="1:25" x14ac:dyDescent="0.2">
      <c r="A302" s="31">
        <v>296</v>
      </c>
      <c r="B302" s="211">
        <f t="shared" si="27"/>
        <v>0</v>
      </c>
      <c r="C302" s="211">
        <f t="shared" si="24"/>
        <v>0</v>
      </c>
      <c r="D302" s="212">
        <f t="shared" si="25"/>
        <v>0</v>
      </c>
      <c r="E302" s="196" t="e">
        <f t="shared" si="26"/>
        <v>#DIV/0!</v>
      </c>
      <c r="F302" s="194"/>
      <c r="G302" s="148"/>
      <c r="I302" s="31"/>
      <c r="J302" s="208"/>
      <c r="K302" s="208"/>
      <c r="L302" s="209"/>
      <c r="M302" s="210"/>
      <c r="N302" s="191"/>
      <c r="P302" s="201"/>
      <c r="Q302" s="202"/>
      <c r="R302" s="191"/>
      <c r="S302" s="191"/>
      <c r="V302" s="201"/>
      <c r="W302" s="202"/>
      <c r="X302" s="191"/>
      <c r="Y302" s="191"/>
    </row>
    <row r="303" spans="1:25" x14ac:dyDescent="0.2">
      <c r="A303" s="31">
        <v>297</v>
      </c>
      <c r="B303" s="211">
        <f t="shared" si="27"/>
        <v>0</v>
      </c>
      <c r="C303" s="211">
        <f t="shared" si="24"/>
        <v>0</v>
      </c>
      <c r="D303" s="212">
        <f t="shared" si="25"/>
        <v>0</v>
      </c>
      <c r="E303" s="196" t="e">
        <f t="shared" si="26"/>
        <v>#DIV/0!</v>
      </c>
      <c r="F303" s="194"/>
      <c r="G303" s="148"/>
      <c r="I303" s="31"/>
      <c r="J303" s="208"/>
      <c r="K303" s="208"/>
      <c r="L303" s="209"/>
      <c r="M303" s="210"/>
      <c r="N303" s="191"/>
      <c r="P303" s="201"/>
      <c r="Q303" s="202"/>
      <c r="R303" s="191"/>
      <c r="S303" s="191"/>
      <c r="V303" s="201"/>
      <c r="W303" s="202"/>
      <c r="X303" s="191"/>
      <c r="Y303" s="191"/>
    </row>
    <row r="304" spans="1:25" x14ac:dyDescent="0.2">
      <c r="A304" s="31">
        <v>298</v>
      </c>
      <c r="B304" s="211">
        <f t="shared" si="27"/>
        <v>0</v>
      </c>
      <c r="C304" s="211">
        <f t="shared" si="24"/>
        <v>0</v>
      </c>
      <c r="D304" s="212">
        <f t="shared" si="25"/>
        <v>0</v>
      </c>
      <c r="E304" s="196" t="e">
        <f t="shared" si="26"/>
        <v>#DIV/0!</v>
      </c>
      <c r="F304" s="194"/>
      <c r="G304" s="148"/>
      <c r="I304" s="31"/>
      <c r="J304" s="208"/>
      <c r="K304" s="208"/>
      <c r="L304" s="209"/>
      <c r="M304" s="210"/>
      <c r="N304" s="191"/>
      <c r="P304" s="201"/>
      <c r="Q304" s="202"/>
      <c r="R304" s="191"/>
      <c r="S304" s="191"/>
      <c r="V304" s="201"/>
      <c r="W304" s="202"/>
      <c r="X304" s="191"/>
      <c r="Y304" s="191"/>
    </row>
    <row r="305" spans="1:25" x14ac:dyDescent="0.2">
      <c r="A305" s="31">
        <v>299</v>
      </c>
      <c r="B305" s="211">
        <f t="shared" si="27"/>
        <v>0</v>
      </c>
      <c r="C305" s="211">
        <f t="shared" si="24"/>
        <v>0</v>
      </c>
      <c r="D305" s="212">
        <f t="shared" si="25"/>
        <v>0</v>
      </c>
      <c r="E305" s="196" t="e">
        <f t="shared" si="26"/>
        <v>#DIV/0!</v>
      </c>
      <c r="F305" s="194"/>
      <c r="G305" s="148"/>
      <c r="I305" s="31"/>
      <c r="J305" s="208"/>
      <c r="K305" s="208"/>
      <c r="L305" s="209"/>
      <c r="M305" s="210"/>
      <c r="N305" s="191"/>
      <c r="P305" s="201"/>
      <c r="Q305" s="202"/>
      <c r="R305" s="191"/>
      <c r="S305" s="191"/>
      <c r="V305" s="201"/>
      <c r="W305" s="202"/>
      <c r="X305" s="191"/>
      <c r="Y305" s="191"/>
    </row>
    <row r="306" spans="1:25" x14ac:dyDescent="0.2">
      <c r="A306" s="31">
        <v>300</v>
      </c>
      <c r="B306" s="211">
        <f t="shared" si="27"/>
        <v>0</v>
      </c>
      <c r="C306" s="211">
        <f t="shared" si="24"/>
        <v>0</v>
      </c>
      <c r="D306" s="212">
        <f t="shared" si="25"/>
        <v>0</v>
      </c>
      <c r="E306" s="196" t="e">
        <f t="shared" si="26"/>
        <v>#DIV/0!</v>
      </c>
      <c r="F306" s="194"/>
      <c r="G306" s="148"/>
      <c r="I306" s="31"/>
      <c r="J306" s="208"/>
      <c r="K306" s="208"/>
      <c r="L306" s="209"/>
      <c r="M306" s="210"/>
      <c r="N306" s="191"/>
      <c r="P306" s="201"/>
      <c r="Q306" s="202"/>
      <c r="R306" s="191"/>
      <c r="S306" s="191"/>
      <c r="V306" s="201"/>
      <c r="W306" s="202"/>
      <c r="X306" s="191"/>
      <c r="Y306" s="191"/>
    </row>
    <row r="307" spans="1:25" x14ac:dyDescent="0.2">
      <c r="A307" s="31">
        <v>301</v>
      </c>
      <c r="B307" s="211">
        <f t="shared" si="27"/>
        <v>0</v>
      </c>
      <c r="C307" s="211">
        <f t="shared" si="24"/>
        <v>0</v>
      </c>
      <c r="D307" s="212">
        <f t="shared" si="25"/>
        <v>0</v>
      </c>
      <c r="E307" s="196" t="e">
        <f t="shared" si="26"/>
        <v>#DIV/0!</v>
      </c>
      <c r="F307" s="194"/>
      <c r="G307" s="148"/>
      <c r="I307" s="31"/>
      <c r="J307" s="208"/>
      <c r="K307" s="208"/>
      <c r="L307" s="209"/>
      <c r="M307" s="210"/>
      <c r="N307" s="191"/>
      <c r="P307" s="201"/>
      <c r="Q307" s="202"/>
      <c r="R307" s="191"/>
      <c r="S307" s="191"/>
      <c r="V307" s="201"/>
      <c r="W307" s="202"/>
      <c r="X307" s="191"/>
      <c r="Y307" s="191"/>
    </row>
    <row r="308" spans="1:25" x14ac:dyDescent="0.2">
      <c r="A308" s="31">
        <v>302</v>
      </c>
      <c r="B308" s="211">
        <f t="shared" si="27"/>
        <v>0</v>
      </c>
      <c r="C308" s="211">
        <f t="shared" si="24"/>
        <v>0</v>
      </c>
      <c r="D308" s="212">
        <f t="shared" si="25"/>
        <v>0</v>
      </c>
      <c r="E308" s="196" t="e">
        <f t="shared" si="26"/>
        <v>#DIV/0!</v>
      </c>
      <c r="F308" s="194"/>
      <c r="G308" s="148"/>
      <c r="I308" s="31"/>
      <c r="J308" s="208"/>
      <c r="K308" s="208"/>
      <c r="L308" s="209"/>
      <c r="M308" s="210"/>
      <c r="N308" s="191"/>
      <c r="P308" s="201"/>
      <c r="Q308" s="202"/>
      <c r="R308" s="191"/>
      <c r="S308" s="191"/>
      <c r="V308" s="201"/>
      <c r="W308" s="202"/>
      <c r="X308" s="191"/>
      <c r="Y308" s="191"/>
    </row>
    <row r="309" spans="1:25" x14ac:dyDescent="0.2">
      <c r="A309" s="31">
        <v>303</v>
      </c>
      <c r="B309" s="211">
        <f t="shared" si="27"/>
        <v>0</v>
      </c>
      <c r="C309" s="211">
        <f t="shared" si="24"/>
        <v>0</v>
      </c>
      <c r="D309" s="212">
        <f t="shared" si="25"/>
        <v>0</v>
      </c>
      <c r="E309" s="196" t="e">
        <f t="shared" si="26"/>
        <v>#DIV/0!</v>
      </c>
      <c r="F309" s="194"/>
      <c r="G309" s="148"/>
      <c r="I309" s="31"/>
      <c r="J309" s="208"/>
      <c r="K309" s="208"/>
      <c r="L309" s="209"/>
      <c r="M309" s="210"/>
      <c r="N309" s="191"/>
      <c r="P309" s="201"/>
      <c r="Q309" s="202"/>
      <c r="R309" s="191"/>
      <c r="S309" s="191"/>
      <c r="V309" s="201"/>
      <c r="W309" s="202"/>
      <c r="X309" s="191"/>
      <c r="Y309" s="191"/>
    </row>
    <row r="310" spans="1:25" x14ac:dyDescent="0.2">
      <c r="A310" s="31">
        <v>304</v>
      </c>
      <c r="B310" s="211">
        <f t="shared" si="27"/>
        <v>0</v>
      </c>
      <c r="C310" s="211">
        <f t="shared" si="24"/>
        <v>0</v>
      </c>
      <c r="D310" s="212">
        <f t="shared" si="25"/>
        <v>0</v>
      </c>
      <c r="E310" s="196" t="e">
        <f t="shared" si="26"/>
        <v>#DIV/0!</v>
      </c>
      <c r="F310" s="194"/>
      <c r="G310" s="148"/>
      <c r="I310" s="31"/>
      <c r="J310" s="208"/>
      <c r="K310" s="208"/>
      <c r="L310" s="209"/>
      <c r="M310" s="210"/>
      <c r="N310" s="191"/>
      <c r="P310" s="201"/>
      <c r="Q310" s="202"/>
      <c r="R310" s="191"/>
      <c r="S310" s="191"/>
      <c r="V310" s="201"/>
      <c r="W310" s="202"/>
      <c r="X310" s="191"/>
      <c r="Y310" s="191"/>
    </row>
    <row r="311" spans="1:25" x14ac:dyDescent="0.2">
      <c r="A311" s="31">
        <v>305</v>
      </c>
      <c r="B311" s="211">
        <f t="shared" si="27"/>
        <v>0</v>
      </c>
      <c r="C311" s="211">
        <f t="shared" si="24"/>
        <v>0</v>
      </c>
      <c r="D311" s="212">
        <f t="shared" si="25"/>
        <v>0</v>
      </c>
      <c r="E311" s="196" t="e">
        <f t="shared" si="26"/>
        <v>#DIV/0!</v>
      </c>
      <c r="F311" s="194"/>
      <c r="G311" s="148"/>
      <c r="I311" s="31"/>
      <c r="J311" s="208"/>
      <c r="K311" s="208"/>
      <c r="L311" s="209"/>
      <c r="M311" s="210"/>
      <c r="N311" s="191"/>
      <c r="P311" s="201"/>
      <c r="Q311" s="202"/>
      <c r="R311" s="191"/>
      <c r="S311" s="191"/>
      <c r="V311" s="201"/>
      <c r="W311" s="202"/>
      <c r="X311" s="191"/>
      <c r="Y311" s="191"/>
    </row>
    <row r="312" spans="1:25" x14ac:dyDescent="0.2">
      <c r="A312" s="31">
        <v>306</v>
      </c>
      <c r="B312" s="211">
        <f t="shared" si="27"/>
        <v>0</v>
      </c>
      <c r="C312" s="211">
        <f t="shared" si="24"/>
        <v>0</v>
      </c>
      <c r="D312" s="212">
        <f t="shared" si="25"/>
        <v>0</v>
      </c>
      <c r="E312" s="196" t="e">
        <f t="shared" si="26"/>
        <v>#DIV/0!</v>
      </c>
      <c r="F312" s="194"/>
      <c r="G312" s="148"/>
      <c r="I312" s="31"/>
      <c r="J312" s="208"/>
      <c r="K312" s="208"/>
      <c r="L312" s="209"/>
      <c r="M312" s="210"/>
      <c r="N312" s="191"/>
      <c r="P312" s="201"/>
      <c r="Q312" s="202"/>
      <c r="R312" s="191"/>
      <c r="S312" s="191"/>
      <c r="V312" s="201"/>
      <c r="W312" s="202"/>
      <c r="X312" s="191"/>
      <c r="Y312" s="191"/>
    </row>
    <row r="313" spans="1:25" x14ac:dyDescent="0.2">
      <c r="A313" s="31">
        <v>307</v>
      </c>
      <c r="B313" s="211">
        <f t="shared" si="27"/>
        <v>0</v>
      </c>
      <c r="C313" s="211">
        <f t="shared" si="24"/>
        <v>0</v>
      </c>
      <c r="D313" s="212">
        <f t="shared" si="25"/>
        <v>0</v>
      </c>
      <c r="E313" s="196" t="e">
        <f t="shared" si="26"/>
        <v>#DIV/0!</v>
      </c>
      <c r="F313" s="194"/>
      <c r="G313" s="148"/>
      <c r="I313" s="31"/>
      <c r="J313" s="208"/>
      <c r="K313" s="208"/>
      <c r="L313" s="209"/>
      <c r="M313" s="210"/>
      <c r="N313" s="191"/>
      <c r="P313" s="201"/>
      <c r="Q313" s="202"/>
      <c r="R313" s="191"/>
      <c r="S313" s="191"/>
      <c r="V313" s="201"/>
      <c r="W313" s="202"/>
      <c r="X313" s="191"/>
      <c r="Y313" s="191"/>
    </row>
    <row r="314" spans="1:25" x14ac:dyDescent="0.2">
      <c r="A314" s="31">
        <v>308</v>
      </c>
      <c r="B314" s="211">
        <f t="shared" si="27"/>
        <v>0</v>
      </c>
      <c r="C314" s="211">
        <f t="shared" si="24"/>
        <v>0</v>
      </c>
      <c r="D314" s="212">
        <f t="shared" si="25"/>
        <v>0</v>
      </c>
      <c r="E314" s="196" t="e">
        <f t="shared" si="26"/>
        <v>#DIV/0!</v>
      </c>
      <c r="F314" s="194"/>
      <c r="G314" s="148"/>
      <c r="I314" s="31"/>
      <c r="J314" s="208"/>
      <c r="K314" s="208"/>
      <c r="L314" s="209"/>
      <c r="M314" s="210"/>
      <c r="N314" s="191"/>
      <c r="P314" s="201"/>
      <c r="Q314" s="202"/>
      <c r="R314" s="191"/>
      <c r="S314" s="191"/>
      <c r="V314" s="201"/>
      <c r="W314" s="202"/>
      <c r="X314" s="191"/>
      <c r="Y314" s="191"/>
    </row>
    <row r="315" spans="1:25" x14ac:dyDescent="0.2">
      <c r="A315" s="31">
        <v>309</v>
      </c>
      <c r="B315" s="211">
        <f t="shared" si="27"/>
        <v>0</v>
      </c>
      <c r="C315" s="211">
        <f t="shared" si="24"/>
        <v>0</v>
      </c>
      <c r="D315" s="212">
        <f t="shared" si="25"/>
        <v>0</v>
      </c>
      <c r="E315" s="196" t="e">
        <f t="shared" si="26"/>
        <v>#DIV/0!</v>
      </c>
      <c r="F315" s="194"/>
      <c r="G315" s="148"/>
      <c r="I315" s="31"/>
      <c r="J315" s="208"/>
      <c r="K315" s="208"/>
      <c r="L315" s="209"/>
      <c r="M315" s="210"/>
      <c r="N315" s="191"/>
      <c r="P315" s="201"/>
      <c r="Q315" s="202"/>
      <c r="R315" s="191"/>
      <c r="S315" s="191"/>
      <c r="V315" s="201"/>
      <c r="W315" s="202"/>
      <c r="X315" s="191"/>
      <c r="Y315" s="191"/>
    </row>
    <row r="316" spans="1:25" x14ac:dyDescent="0.2">
      <c r="A316" s="31">
        <v>310</v>
      </c>
      <c r="B316" s="211">
        <f t="shared" si="27"/>
        <v>0</v>
      </c>
      <c r="C316" s="211">
        <f t="shared" si="24"/>
        <v>0</v>
      </c>
      <c r="D316" s="212">
        <f t="shared" si="25"/>
        <v>0</v>
      </c>
      <c r="E316" s="196" t="e">
        <f t="shared" si="26"/>
        <v>#DIV/0!</v>
      </c>
      <c r="F316" s="194"/>
      <c r="G316" s="148"/>
      <c r="I316" s="31"/>
      <c r="J316" s="208"/>
      <c r="K316" s="208"/>
      <c r="L316" s="209"/>
      <c r="M316" s="210"/>
      <c r="N316" s="191"/>
      <c r="P316" s="201"/>
      <c r="Q316" s="202"/>
      <c r="R316" s="191"/>
      <c r="S316" s="191"/>
      <c r="V316" s="201"/>
      <c r="W316" s="202"/>
      <c r="X316" s="191"/>
      <c r="Y316" s="191"/>
    </row>
    <row r="317" spans="1:25" x14ac:dyDescent="0.2">
      <c r="A317" s="31">
        <v>311</v>
      </c>
      <c r="B317" s="211">
        <f t="shared" si="27"/>
        <v>0</v>
      </c>
      <c r="C317" s="211">
        <f t="shared" si="24"/>
        <v>0</v>
      </c>
      <c r="D317" s="212">
        <f t="shared" si="25"/>
        <v>0</v>
      </c>
      <c r="E317" s="196" t="e">
        <f t="shared" si="26"/>
        <v>#DIV/0!</v>
      </c>
      <c r="F317" s="194"/>
      <c r="G317" s="148"/>
      <c r="I317" s="31"/>
      <c r="J317" s="208"/>
      <c r="K317" s="208"/>
      <c r="L317" s="209"/>
      <c r="M317" s="210"/>
      <c r="N317" s="191"/>
      <c r="P317" s="201"/>
      <c r="Q317" s="202"/>
      <c r="R317" s="191"/>
      <c r="S317" s="191"/>
      <c r="V317" s="201"/>
      <c r="W317" s="202"/>
      <c r="X317" s="191"/>
      <c r="Y317" s="191"/>
    </row>
    <row r="318" spans="1:25" x14ac:dyDescent="0.2">
      <c r="A318" s="31">
        <v>312</v>
      </c>
      <c r="B318" s="211">
        <f t="shared" si="27"/>
        <v>0</v>
      </c>
      <c r="C318" s="211">
        <f t="shared" si="24"/>
        <v>0</v>
      </c>
      <c r="D318" s="212">
        <f t="shared" si="25"/>
        <v>0</v>
      </c>
      <c r="E318" s="196" t="e">
        <f t="shared" si="26"/>
        <v>#DIV/0!</v>
      </c>
      <c r="F318" s="194"/>
      <c r="G318" s="148"/>
      <c r="I318" s="31"/>
      <c r="J318" s="208"/>
      <c r="K318" s="208"/>
      <c r="L318" s="209"/>
      <c r="M318" s="210"/>
      <c r="N318" s="191"/>
      <c r="P318" s="201"/>
      <c r="Q318" s="202"/>
      <c r="R318" s="191"/>
      <c r="S318" s="191"/>
      <c r="V318" s="201"/>
      <c r="W318" s="202"/>
      <c r="X318" s="191"/>
      <c r="Y318" s="191"/>
    </row>
    <row r="319" spans="1:25" x14ac:dyDescent="0.2">
      <c r="A319" s="31">
        <v>313</v>
      </c>
      <c r="B319" s="211">
        <f t="shared" si="27"/>
        <v>0</v>
      </c>
      <c r="C319" s="211">
        <f t="shared" si="24"/>
        <v>0</v>
      </c>
      <c r="D319" s="212">
        <f t="shared" si="25"/>
        <v>0</v>
      </c>
      <c r="E319" s="196" t="e">
        <f t="shared" si="26"/>
        <v>#DIV/0!</v>
      </c>
      <c r="F319" s="194"/>
      <c r="G319" s="148"/>
      <c r="I319" s="31"/>
      <c r="J319" s="208"/>
      <c r="K319" s="208"/>
      <c r="L319" s="209"/>
      <c r="M319" s="210"/>
      <c r="N319" s="191"/>
      <c r="P319" s="201"/>
      <c r="Q319" s="202"/>
      <c r="R319" s="191"/>
      <c r="S319" s="191"/>
      <c r="V319" s="201"/>
      <c r="W319" s="202"/>
      <c r="X319" s="191"/>
      <c r="Y319" s="191"/>
    </row>
    <row r="320" spans="1:25" x14ac:dyDescent="0.2">
      <c r="A320" s="31">
        <v>314</v>
      </c>
      <c r="B320" s="211">
        <f t="shared" si="27"/>
        <v>0</v>
      </c>
      <c r="C320" s="211">
        <f t="shared" si="24"/>
        <v>0</v>
      </c>
      <c r="D320" s="212">
        <f t="shared" si="25"/>
        <v>0</v>
      </c>
      <c r="E320" s="196" t="e">
        <f t="shared" si="26"/>
        <v>#DIV/0!</v>
      </c>
      <c r="F320" s="194"/>
      <c r="G320" s="148"/>
      <c r="I320" s="31"/>
      <c r="J320" s="208"/>
      <c r="K320" s="208"/>
      <c r="L320" s="209"/>
      <c r="M320" s="210"/>
      <c r="N320" s="191"/>
      <c r="P320" s="201"/>
      <c r="Q320" s="202"/>
      <c r="R320" s="191"/>
      <c r="S320" s="191"/>
      <c r="V320" s="201"/>
      <c r="W320" s="202"/>
      <c r="X320" s="191"/>
      <c r="Y320" s="191"/>
    </row>
    <row r="321" spans="1:25" x14ac:dyDescent="0.2">
      <c r="A321" s="31">
        <v>315</v>
      </c>
      <c r="B321" s="211">
        <f t="shared" si="27"/>
        <v>0</v>
      </c>
      <c r="C321" s="211">
        <f t="shared" si="24"/>
        <v>0</v>
      </c>
      <c r="D321" s="212">
        <f t="shared" si="25"/>
        <v>0</v>
      </c>
      <c r="E321" s="196" t="e">
        <f t="shared" si="26"/>
        <v>#DIV/0!</v>
      </c>
      <c r="F321" s="194"/>
      <c r="G321" s="148"/>
      <c r="I321" s="31"/>
      <c r="J321" s="208"/>
      <c r="K321" s="208"/>
      <c r="L321" s="209"/>
      <c r="M321" s="210"/>
      <c r="N321" s="191"/>
      <c r="P321" s="201"/>
      <c r="Q321" s="202"/>
      <c r="R321" s="191"/>
      <c r="S321" s="191"/>
      <c r="V321" s="201"/>
      <c r="W321" s="202"/>
      <c r="X321" s="191"/>
      <c r="Y321" s="191"/>
    </row>
    <row r="322" spans="1:25" x14ac:dyDescent="0.2">
      <c r="A322" s="31">
        <v>316</v>
      </c>
      <c r="B322" s="211">
        <f t="shared" si="27"/>
        <v>0</v>
      </c>
      <c r="C322" s="211">
        <f t="shared" si="24"/>
        <v>0</v>
      </c>
      <c r="D322" s="212">
        <f t="shared" si="25"/>
        <v>0</v>
      </c>
      <c r="E322" s="196" t="e">
        <f t="shared" si="26"/>
        <v>#DIV/0!</v>
      </c>
      <c r="F322" s="194"/>
      <c r="G322" s="148"/>
      <c r="I322" s="31"/>
      <c r="J322" s="208"/>
      <c r="K322" s="208"/>
      <c r="L322" s="209"/>
      <c r="M322" s="210"/>
      <c r="N322" s="191"/>
      <c r="P322" s="201"/>
      <c r="Q322" s="202"/>
      <c r="R322" s="191"/>
      <c r="S322" s="191"/>
      <c r="V322" s="201"/>
      <c r="W322" s="202"/>
      <c r="X322" s="191"/>
      <c r="Y322" s="191"/>
    </row>
    <row r="323" spans="1:25" x14ac:dyDescent="0.2">
      <c r="A323" s="31">
        <v>317</v>
      </c>
      <c r="B323" s="211">
        <f t="shared" si="27"/>
        <v>0</v>
      </c>
      <c r="C323" s="211">
        <f t="shared" si="24"/>
        <v>0</v>
      </c>
      <c r="D323" s="212">
        <f t="shared" si="25"/>
        <v>0</v>
      </c>
      <c r="E323" s="196" t="e">
        <f t="shared" si="26"/>
        <v>#DIV/0!</v>
      </c>
      <c r="F323" s="194"/>
      <c r="G323" s="148"/>
      <c r="I323" s="31"/>
      <c r="J323" s="208"/>
      <c r="K323" s="208"/>
      <c r="L323" s="209"/>
      <c r="M323" s="210"/>
      <c r="N323" s="191"/>
      <c r="P323" s="201"/>
      <c r="Q323" s="202"/>
      <c r="R323" s="191"/>
      <c r="S323" s="191"/>
      <c r="V323" s="201"/>
      <c r="W323" s="202"/>
      <c r="X323" s="191"/>
      <c r="Y323" s="191"/>
    </row>
    <row r="324" spans="1:25" x14ac:dyDescent="0.2">
      <c r="A324" s="31">
        <v>318</v>
      </c>
      <c r="B324" s="211">
        <f t="shared" si="27"/>
        <v>0</v>
      </c>
      <c r="C324" s="211">
        <f t="shared" si="24"/>
        <v>0</v>
      </c>
      <c r="D324" s="212">
        <f t="shared" si="25"/>
        <v>0</v>
      </c>
      <c r="E324" s="196" t="e">
        <f t="shared" si="26"/>
        <v>#DIV/0!</v>
      </c>
      <c r="F324" s="194"/>
      <c r="G324" s="148"/>
      <c r="I324" s="31"/>
      <c r="J324" s="208"/>
      <c r="K324" s="208"/>
      <c r="L324" s="209"/>
      <c r="M324" s="210"/>
      <c r="N324" s="191"/>
      <c r="P324" s="201"/>
      <c r="Q324" s="202"/>
      <c r="R324" s="191"/>
      <c r="S324" s="191"/>
      <c r="V324" s="201"/>
      <c r="W324" s="202"/>
      <c r="X324" s="191"/>
      <c r="Y324" s="191"/>
    </row>
    <row r="325" spans="1:25" x14ac:dyDescent="0.2">
      <c r="A325" s="31">
        <v>319</v>
      </c>
      <c r="B325" s="211">
        <f t="shared" si="27"/>
        <v>0</v>
      </c>
      <c r="C325" s="211">
        <f t="shared" si="24"/>
        <v>0</v>
      </c>
      <c r="D325" s="212">
        <f t="shared" si="25"/>
        <v>0</v>
      </c>
      <c r="E325" s="196" t="e">
        <f t="shared" si="26"/>
        <v>#DIV/0!</v>
      </c>
      <c r="F325" s="194"/>
      <c r="G325" s="148"/>
      <c r="I325" s="31"/>
      <c r="J325" s="208"/>
      <c r="K325" s="208"/>
      <c r="L325" s="209"/>
      <c r="M325" s="210"/>
      <c r="N325" s="191"/>
      <c r="P325" s="201"/>
      <c r="Q325" s="202"/>
      <c r="R325" s="191"/>
      <c r="S325" s="191"/>
      <c r="V325" s="201"/>
      <c r="W325" s="202"/>
      <c r="X325" s="191"/>
      <c r="Y325" s="191"/>
    </row>
    <row r="326" spans="1:25" x14ac:dyDescent="0.2">
      <c r="A326" s="31">
        <v>320</v>
      </c>
      <c r="B326" s="211">
        <f t="shared" si="27"/>
        <v>0</v>
      </c>
      <c r="C326" s="211">
        <f t="shared" si="24"/>
        <v>0</v>
      </c>
      <c r="D326" s="212">
        <f t="shared" si="25"/>
        <v>0</v>
      </c>
      <c r="E326" s="196" t="e">
        <f t="shared" si="26"/>
        <v>#DIV/0!</v>
      </c>
      <c r="F326" s="194"/>
      <c r="G326" s="148"/>
      <c r="I326" s="31"/>
      <c r="J326" s="208"/>
      <c r="K326" s="208"/>
      <c r="L326" s="209"/>
      <c r="M326" s="210"/>
      <c r="N326" s="191"/>
      <c r="P326" s="201"/>
      <c r="Q326" s="202"/>
      <c r="R326" s="191"/>
      <c r="S326" s="191"/>
      <c r="V326" s="201"/>
      <c r="W326" s="202"/>
      <c r="X326" s="191"/>
      <c r="Y326" s="191"/>
    </row>
    <row r="327" spans="1:25" x14ac:dyDescent="0.2">
      <c r="A327" s="31">
        <v>321</v>
      </c>
      <c r="B327" s="211">
        <f t="shared" si="27"/>
        <v>0</v>
      </c>
      <c r="C327" s="211">
        <f t="shared" si="24"/>
        <v>0</v>
      </c>
      <c r="D327" s="212">
        <f t="shared" si="25"/>
        <v>0</v>
      </c>
      <c r="E327" s="196" t="e">
        <f t="shared" si="26"/>
        <v>#DIV/0!</v>
      </c>
      <c r="F327" s="194"/>
      <c r="G327" s="148"/>
      <c r="I327" s="31"/>
      <c r="J327" s="208"/>
      <c r="K327" s="208"/>
      <c r="L327" s="209"/>
      <c r="M327" s="210"/>
      <c r="N327" s="191"/>
      <c r="P327" s="201"/>
      <c r="Q327" s="202"/>
      <c r="R327" s="191"/>
      <c r="S327" s="191"/>
      <c r="V327" s="201"/>
      <c r="W327" s="202"/>
      <c r="X327" s="191"/>
      <c r="Y327" s="191"/>
    </row>
    <row r="328" spans="1:25" x14ac:dyDescent="0.2">
      <c r="A328" s="31">
        <v>322</v>
      </c>
      <c r="B328" s="211">
        <f t="shared" si="27"/>
        <v>0</v>
      </c>
      <c r="C328" s="211">
        <f t="shared" ref="C328:C371" si="28">(B328*$E$5)+B328</f>
        <v>0</v>
      </c>
      <c r="D328" s="212">
        <f t="shared" ref="D328:D371" si="29">C328-B328</f>
        <v>0</v>
      </c>
      <c r="E328" s="196" t="e">
        <f t="shared" ref="E328:E371" si="30">(B328/$B$7)-100%</f>
        <v>#DIV/0!</v>
      </c>
      <c r="F328" s="194"/>
      <c r="G328" s="148"/>
      <c r="I328" s="31"/>
      <c r="J328" s="208"/>
      <c r="K328" s="208"/>
      <c r="L328" s="209"/>
      <c r="M328" s="210"/>
      <c r="N328" s="191"/>
      <c r="P328" s="201"/>
      <c r="Q328" s="202"/>
      <c r="R328" s="191"/>
      <c r="S328" s="191"/>
      <c r="V328" s="201"/>
      <c r="W328" s="202"/>
      <c r="X328" s="191"/>
      <c r="Y328" s="191"/>
    </row>
    <row r="329" spans="1:25" x14ac:dyDescent="0.2">
      <c r="A329" s="31">
        <v>323</v>
      </c>
      <c r="B329" s="211">
        <f t="shared" ref="B329:B371" si="31">C328</f>
        <v>0</v>
      </c>
      <c r="C329" s="211">
        <f t="shared" si="28"/>
        <v>0</v>
      </c>
      <c r="D329" s="212">
        <f t="shared" si="29"/>
        <v>0</v>
      </c>
      <c r="E329" s="196" t="e">
        <f t="shared" si="30"/>
        <v>#DIV/0!</v>
      </c>
      <c r="F329" s="194"/>
      <c r="G329" s="148"/>
      <c r="I329" s="31"/>
      <c r="J329" s="208"/>
      <c r="K329" s="208"/>
      <c r="L329" s="209"/>
      <c r="M329" s="210"/>
      <c r="N329" s="191"/>
      <c r="P329" s="201"/>
      <c r="Q329" s="202"/>
      <c r="R329" s="191"/>
      <c r="S329" s="191"/>
      <c r="V329" s="201"/>
      <c r="W329" s="202"/>
      <c r="X329" s="191"/>
      <c r="Y329" s="191"/>
    </row>
    <row r="330" spans="1:25" x14ac:dyDescent="0.2">
      <c r="A330" s="31">
        <v>324</v>
      </c>
      <c r="B330" s="211">
        <f t="shared" si="31"/>
        <v>0</v>
      </c>
      <c r="C330" s="211">
        <f t="shared" si="28"/>
        <v>0</v>
      </c>
      <c r="D330" s="212">
        <f t="shared" si="29"/>
        <v>0</v>
      </c>
      <c r="E330" s="196" t="e">
        <f t="shared" si="30"/>
        <v>#DIV/0!</v>
      </c>
      <c r="F330" s="194"/>
      <c r="G330" s="148"/>
      <c r="I330" s="31"/>
      <c r="J330" s="208"/>
      <c r="K330" s="208"/>
      <c r="L330" s="209"/>
      <c r="M330" s="210"/>
      <c r="N330" s="191"/>
      <c r="P330" s="201"/>
      <c r="Q330" s="202"/>
      <c r="R330" s="191"/>
      <c r="S330" s="191"/>
      <c r="V330" s="201"/>
      <c r="W330" s="202"/>
      <c r="X330" s="191"/>
      <c r="Y330" s="191"/>
    </row>
    <row r="331" spans="1:25" x14ac:dyDescent="0.2">
      <c r="A331" s="31">
        <v>325</v>
      </c>
      <c r="B331" s="211">
        <f t="shared" si="31"/>
        <v>0</v>
      </c>
      <c r="C331" s="211">
        <f t="shared" si="28"/>
        <v>0</v>
      </c>
      <c r="D331" s="212">
        <f t="shared" si="29"/>
        <v>0</v>
      </c>
      <c r="E331" s="196" t="e">
        <f t="shared" si="30"/>
        <v>#DIV/0!</v>
      </c>
      <c r="F331" s="194"/>
      <c r="G331" s="148"/>
      <c r="I331" s="31"/>
      <c r="J331" s="208"/>
      <c r="K331" s="208"/>
      <c r="L331" s="209"/>
      <c r="M331" s="210"/>
      <c r="N331" s="191"/>
      <c r="P331" s="201"/>
      <c r="Q331" s="202"/>
      <c r="R331" s="191"/>
      <c r="S331" s="191"/>
      <c r="V331" s="201"/>
      <c r="W331" s="202"/>
      <c r="X331" s="191"/>
      <c r="Y331" s="191"/>
    </row>
    <row r="332" spans="1:25" x14ac:dyDescent="0.2">
      <c r="A332" s="31">
        <v>326</v>
      </c>
      <c r="B332" s="211">
        <f t="shared" si="31"/>
        <v>0</v>
      </c>
      <c r="C332" s="211">
        <f t="shared" si="28"/>
        <v>0</v>
      </c>
      <c r="D332" s="212">
        <f t="shared" si="29"/>
        <v>0</v>
      </c>
      <c r="E332" s="196" t="e">
        <f t="shared" si="30"/>
        <v>#DIV/0!</v>
      </c>
      <c r="F332" s="194"/>
      <c r="G332" s="148"/>
      <c r="I332" s="31"/>
      <c r="J332" s="208"/>
      <c r="K332" s="208"/>
      <c r="L332" s="209"/>
      <c r="M332" s="210"/>
      <c r="N332" s="191"/>
      <c r="P332" s="201"/>
      <c r="Q332" s="202"/>
      <c r="R332" s="191"/>
      <c r="S332" s="191"/>
      <c r="V332" s="201"/>
      <c r="W332" s="202"/>
      <c r="X332" s="191"/>
      <c r="Y332" s="191"/>
    </row>
    <row r="333" spans="1:25" x14ac:dyDescent="0.2">
      <c r="A333" s="31">
        <v>327</v>
      </c>
      <c r="B333" s="211">
        <f t="shared" si="31"/>
        <v>0</v>
      </c>
      <c r="C333" s="211">
        <f t="shared" si="28"/>
        <v>0</v>
      </c>
      <c r="D333" s="212">
        <f t="shared" si="29"/>
        <v>0</v>
      </c>
      <c r="E333" s="196" t="e">
        <f t="shared" si="30"/>
        <v>#DIV/0!</v>
      </c>
      <c r="F333" s="194"/>
      <c r="G333" s="148"/>
      <c r="I333" s="31"/>
      <c r="J333" s="208"/>
      <c r="K333" s="208"/>
      <c r="L333" s="209"/>
      <c r="M333" s="210"/>
      <c r="N333" s="191"/>
      <c r="P333" s="201"/>
      <c r="Q333" s="202"/>
      <c r="R333" s="191"/>
      <c r="S333" s="191"/>
      <c r="V333" s="201"/>
      <c r="W333" s="202"/>
      <c r="X333" s="191"/>
      <c r="Y333" s="191"/>
    </row>
    <row r="334" spans="1:25" x14ac:dyDescent="0.2">
      <c r="A334" s="31">
        <v>328</v>
      </c>
      <c r="B334" s="211">
        <f t="shared" si="31"/>
        <v>0</v>
      </c>
      <c r="C334" s="211">
        <f t="shared" si="28"/>
        <v>0</v>
      </c>
      <c r="D334" s="212">
        <f t="shared" si="29"/>
        <v>0</v>
      </c>
      <c r="E334" s="196" t="e">
        <f t="shared" si="30"/>
        <v>#DIV/0!</v>
      </c>
      <c r="F334" s="194"/>
      <c r="G334" s="148"/>
      <c r="I334" s="31"/>
      <c r="J334" s="208"/>
      <c r="K334" s="208"/>
      <c r="L334" s="209"/>
      <c r="M334" s="210"/>
      <c r="N334" s="191"/>
      <c r="P334" s="201"/>
      <c r="Q334" s="202"/>
      <c r="R334" s="191"/>
      <c r="S334" s="191"/>
      <c r="V334" s="201"/>
      <c r="W334" s="202"/>
      <c r="X334" s="191"/>
      <c r="Y334" s="191"/>
    </row>
    <row r="335" spans="1:25" x14ac:dyDescent="0.2">
      <c r="A335" s="31">
        <v>329</v>
      </c>
      <c r="B335" s="211">
        <f t="shared" si="31"/>
        <v>0</v>
      </c>
      <c r="C335" s="211">
        <f t="shared" si="28"/>
        <v>0</v>
      </c>
      <c r="D335" s="212">
        <f t="shared" si="29"/>
        <v>0</v>
      </c>
      <c r="E335" s="196" t="e">
        <f t="shared" si="30"/>
        <v>#DIV/0!</v>
      </c>
      <c r="F335" s="194"/>
      <c r="G335" s="148"/>
      <c r="I335" s="31"/>
      <c r="J335" s="208"/>
      <c r="K335" s="208"/>
      <c r="L335" s="209"/>
      <c r="M335" s="210"/>
      <c r="N335" s="191"/>
      <c r="P335" s="201"/>
      <c r="Q335" s="202"/>
      <c r="R335" s="191"/>
      <c r="S335" s="191"/>
      <c r="V335" s="201"/>
      <c r="W335" s="202"/>
      <c r="X335" s="191"/>
      <c r="Y335" s="191"/>
    </row>
    <row r="336" spans="1:25" x14ac:dyDescent="0.2">
      <c r="A336" s="31">
        <v>330</v>
      </c>
      <c r="B336" s="211">
        <f t="shared" si="31"/>
        <v>0</v>
      </c>
      <c r="C336" s="211">
        <f t="shared" si="28"/>
        <v>0</v>
      </c>
      <c r="D336" s="212">
        <f t="shared" si="29"/>
        <v>0</v>
      </c>
      <c r="E336" s="196" t="e">
        <f t="shared" si="30"/>
        <v>#DIV/0!</v>
      </c>
      <c r="F336" s="194"/>
      <c r="G336" s="148"/>
      <c r="I336" s="31"/>
      <c r="J336" s="208"/>
      <c r="K336" s="208"/>
      <c r="L336" s="209"/>
      <c r="M336" s="210"/>
      <c r="N336" s="191"/>
      <c r="P336" s="201"/>
      <c r="Q336" s="202"/>
      <c r="R336" s="191"/>
      <c r="S336" s="191"/>
      <c r="V336" s="201"/>
      <c r="W336" s="202"/>
      <c r="X336" s="191"/>
      <c r="Y336" s="191"/>
    </row>
    <row r="337" spans="1:25" x14ac:dyDescent="0.2">
      <c r="A337" s="31">
        <v>331</v>
      </c>
      <c r="B337" s="211">
        <f t="shared" si="31"/>
        <v>0</v>
      </c>
      <c r="C337" s="211">
        <f t="shared" si="28"/>
        <v>0</v>
      </c>
      <c r="D337" s="212">
        <f t="shared" si="29"/>
        <v>0</v>
      </c>
      <c r="E337" s="196" t="e">
        <f t="shared" si="30"/>
        <v>#DIV/0!</v>
      </c>
      <c r="F337" s="194"/>
      <c r="G337" s="148"/>
      <c r="I337" s="31"/>
      <c r="J337" s="208"/>
      <c r="K337" s="208"/>
      <c r="L337" s="209"/>
      <c r="M337" s="210"/>
      <c r="N337" s="191"/>
      <c r="P337" s="201"/>
      <c r="Q337" s="202"/>
      <c r="R337" s="191"/>
      <c r="S337" s="191"/>
      <c r="V337" s="201"/>
      <c r="W337" s="202"/>
      <c r="X337" s="191"/>
      <c r="Y337" s="191"/>
    </row>
    <row r="338" spans="1:25" x14ac:dyDescent="0.2">
      <c r="A338" s="31">
        <v>332</v>
      </c>
      <c r="B338" s="211">
        <f t="shared" si="31"/>
        <v>0</v>
      </c>
      <c r="C338" s="211">
        <f t="shared" si="28"/>
        <v>0</v>
      </c>
      <c r="D338" s="212">
        <f t="shared" si="29"/>
        <v>0</v>
      </c>
      <c r="E338" s="196" t="e">
        <f t="shared" si="30"/>
        <v>#DIV/0!</v>
      </c>
      <c r="F338" s="194"/>
      <c r="G338" s="148"/>
      <c r="I338" s="31"/>
      <c r="J338" s="208"/>
      <c r="K338" s="208"/>
      <c r="L338" s="209"/>
      <c r="M338" s="210"/>
      <c r="N338" s="191"/>
      <c r="P338" s="201"/>
      <c r="Q338" s="202"/>
      <c r="R338" s="191"/>
      <c r="S338" s="191"/>
      <c r="V338" s="201"/>
      <c r="W338" s="202"/>
      <c r="X338" s="191"/>
      <c r="Y338" s="191"/>
    </row>
    <row r="339" spans="1:25" x14ac:dyDescent="0.2">
      <c r="A339" s="31">
        <v>333</v>
      </c>
      <c r="B339" s="211">
        <f t="shared" si="31"/>
        <v>0</v>
      </c>
      <c r="C339" s="211">
        <f t="shared" si="28"/>
        <v>0</v>
      </c>
      <c r="D339" s="212">
        <f t="shared" si="29"/>
        <v>0</v>
      </c>
      <c r="E339" s="196" t="e">
        <f t="shared" si="30"/>
        <v>#DIV/0!</v>
      </c>
      <c r="F339" s="194"/>
      <c r="G339" s="148"/>
      <c r="I339" s="31"/>
      <c r="J339" s="208"/>
      <c r="K339" s="208"/>
      <c r="L339" s="209"/>
      <c r="M339" s="210"/>
      <c r="N339" s="191"/>
      <c r="P339" s="201"/>
      <c r="Q339" s="202"/>
      <c r="R339" s="191"/>
      <c r="S339" s="191"/>
      <c r="V339" s="201"/>
      <c r="W339" s="202"/>
      <c r="X339" s="191"/>
      <c r="Y339" s="191"/>
    </row>
    <row r="340" spans="1:25" x14ac:dyDescent="0.2">
      <c r="A340" s="31">
        <v>334</v>
      </c>
      <c r="B340" s="211">
        <f t="shared" si="31"/>
        <v>0</v>
      </c>
      <c r="C340" s="211">
        <f t="shared" si="28"/>
        <v>0</v>
      </c>
      <c r="D340" s="212">
        <f t="shared" si="29"/>
        <v>0</v>
      </c>
      <c r="E340" s="196" t="e">
        <f t="shared" si="30"/>
        <v>#DIV/0!</v>
      </c>
      <c r="F340" s="194"/>
      <c r="G340" s="148"/>
      <c r="I340" s="31"/>
      <c r="J340" s="208"/>
      <c r="K340" s="208"/>
      <c r="L340" s="209"/>
      <c r="M340" s="210"/>
      <c r="N340" s="191"/>
      <c r="P340" s="201"/>
      <c r="Q340" s="202"/>
      <c r="R340" s="191"/>
      <c r="S340" s="191"/>
      <c r="V340" s="201"/>
      <c r="W340" s="202"/>
      <c r="X340" s="191"/>
      <c r="Y340" s="191"/>
    </row>
    <row r="341" spans="1:25" x14ac:dyDescent="0.2">
      <c r="A341" s="31">
        <v>335</v>
      </c>
      <c r="B341" s="211">
        <f t="shared" si="31"/>
        <v>0</v>
      </c>
      <c r="C341" s="211">
        <f t="shared" si="28"/>
        <v>0</v>
      </c>
      <c r="D341" s="212">
        <f t="shared" si="29"/>
        <v>0</v>
      </c>
      <c r="E341" s="196" t="e">
        <f t="shared" si="30"/>
        <v>#DIV/0!</v>
      </c>
      <c r="F341" s="194"/>
      <c r="G341" s="148"/>
      <c r="I341" s="31"/>
      <c r="J341" s="208"/>
      <c r="K341" s="208"/>
      <c r="L341" s="209"/>
      <c r="M341" s="210"/>
      <c r="N341" s="191"/>
      <c r="P341" s="201"/>
      <c r="Q341" s="202"/>
      <c r="R341" s="191"/>
      <c r="S341" s="191"/>
      <c r="V341" s="201"/>
      <c r="W341" s="202"/>
      <c r="X341" s="191"/>
      <c r="Y341" s="191"/>
    </row>
    <row r="342" spans="1:25" x14ac:dyDescent="0.2">
      <c r="A342" s="31">
        <v>336</v>
      </c>
      <c r="B342" s="211">
        <f t="shared" si="31"/>
        <v>0</v>
      </c>
      <c r="C342" s="211">
        <f t="shared" si="28"/>
        <v>0</v>
      </c>
      <c r="D342" s="212">
        <f t="shared" si="29"/>
        <v>0</v>
      </c>
      <c r="E342" s="196" t="e">
        <f t="shared" si="30"/>
        <v>#DIV/0!</v>
      </c>
      <c r="F342" s="194"/>
      <c r="G342" s="148"/>
      <c r="I342" s="31"/>
      <c r="J342" s="208"/>
      <c r="K342" s="208"/>
      <c r="L342" s="209"/>
      <c r="M342" s="210"/>
      <c r="N342" s="191"/>
      <c r="P342" s="201"/>
      <c r="Q342" s="202"/>
      <c r="R342" s="191"/>
      <c r="S342" s="191"/>
      <c r="V342" s="201"/>
      <c r="W342" s="202"/>
      <c r="X342" s="191"/>
      <c r="Y342" s="191"/>
    </row>
    <row r="343" spans="1:25" x14ac:dyDescent="0.2">
      <c r="A343" s="31">
        <v>337</v>
      </c>
      <c r="B343" s="211">
        <f t="shared" si="31"/>
        <v>0</v>
      </c>
      <c r="C343" s="211">
        <f t="shared" si="28"/>
        <v>0</v>
      </c>
      <c r="D343" s="212">
        <f t="shared" si="29"/>
        <v>0</v>
      </c>
      <c r="E343" s="196" t="e">
        <f t="shared" si="30"/>
        <v>#DIV/0!</v>
      </c>
      <c r="F343" s="194"/>
      <c r="G343" s="148"/>
      <c r="I343" s="31"/>
      <c r="J343" s="208"/>
      <c r="K343" s="208"/>
      <c r="L343" s="209"/>
      <c r="M343" s="210"/>
      <c r="N343" s="191"/>
      <c r="P343" s="201"/>
      <c r="Q343" s="202"/>
      <c r="R343" s="191"/>
      <c r="S343" s="191"/>
      <c r="V343" s="201"/>
      <c r="W343" s="202"/>
      <c r="X343" s="191"/>
      <c r="Y343" s="191"/>
    </row>
    <row r="344" spans="1:25" x14ac:dyDescent="0.2">
      <c r="A344" s="31">
        <v>338</v>
      </c>
      <c r="B344" s="211">
        <f t="shared" si="31"/>
        <v>0</v>
      </c>
      <c r="C344" s="211">
        <f t="shared" si="28"/>
        <v>0</v>
      </c>
      <c r="D344" s="212">
        <f t="shared" si="29"/>
        <v>0</v>
      </c>
      <c r="E344" s="196" t="e">
        <f t="shared" si="30"/>
        <v>#DIV/0!</v>
      </c>
      <c r="F344" s="194"/>
      <c r="G344" s="148"/>
      <c r="I344" s="31"/>
      <c r="J344" s="208"/>
      <c r="K344" s="208"/>
      <c r="L344" s="209"/>
      <c r="M344" s="210"/>
      <c r="N344" s="191"/>
      <c r="P344" s="201"/>
      <c r="Q344" s="202"/>
      <c r="R344" s="191"/>
      <c r="S344" s="191"/>
      <c r="V344" s="201"/>
      <c r="W344" s="202"/>
      <c r="X344" s="191"/>
      <c r="Y344" s="191"/>
    </row>
    <row r="345" spans="1:25" x14ac:dyDescent="0.2">
      <c r="A345" s="31">
        <v>339</v>
      </c>
      <c r="B345" s="211">
        <f t="shared" si="31"/>
        <v>0</v>
      </c>
      <c r="C345" s="211">
        <f t="shared" si="28"/>
        <v>0</v>
      </c>
      <c r="D345" s="212">
        <f t="shared" si="29"/>
        <v>0</v>
      </c>
      <c r="E345" s="196" t="e">
        <f t="shared" si="30"/>
        <v>#DIV/0!</v>
      </c>
      <c r="F345" s="194"/>
      <c r="G345" s="148"/>
      <c r="I345" s="31"/>
      <c r="J345" s="208"/>
      <c r="K345" s="208"/>
      <c r="L345" s="209"/>
      <c r="M345" s="210"/>
      <c r="N345" s="191"/>
      <c r="P345" s="201"/>
      <c r="Q345" s="202"/>
      <c r="R345" s="191"/>
      <c r="S345" s="191"/>
      <c r="V345" s="201"/>
      <c r="W345" s="202"/>
      <c r="X345" s="191"/>
      <c r="Y345" s="191"/>
    </row>
    <row r="346" spans="1:25" x14ac:dyDescent="0.2">
      <c r="A346" s="31">
        <v>340</v>
      </c>
      <c r="B346" s="211">
        <f t="shared" si="31"/>
        <v>0</v>
      </c>
      <c r="C346" s="211">
        <f t="shared" si="28"/>
        <v>0</v>
      </c>
      <c r="D346" s="212">
        <f t="shared" si="29"/>
        <v>0</v>
      </c>
      <c r="E346" s="196" t="e">
        <f t="shared" si="30"/>
        <v>#DIV/0!</v>
      </c>
      <c r="F346" s="194"/>
      <c r="G346" s="148"/>
      <c r="I346" s="31"/>
      <c r="J346" s="208"/>
      <c r="K346" s="208"/>
      <c r="L346" s="209"/>
      <c r="M346" s="210"/>
      <c r="N346" s="191"/>
      <c r="P346" s="201"/>
      <c r="Q346" s="202"/>
      <c r="R346" s="191"/>
      <c r="S346" s="191"/>
      <c r="V346" s="201"/>
      <c r="W346" s="202"/>
      <c r="X346" s="191"/>
      <c r="Y346" s="191"/>
    </row>
    <row r="347" spans="1:25" x14ac:dyDescent="0.2">
      <c r="A347" s="31">
        <v>341</v>
      </c>
      <c r="B347" s="211">
        <f t="shared" si="31"/>
        <v>0</v>
      </c>
      <c r="C347" s="211">
        <f t="shared" si="28"/>
        <v>0</v>
      </c>
      <c r="D347" s="212">
        <f t="shared" si="29"/>
        <v>0</v>
      </c>
      <c r="E347" s="196" t="e">
        <f t="shared" si="30"/>
        <v>#DIV/0!</v>
      </c>
      <c r="F347" s="194"/>
      <c r="G347" s="148"/>
      <c r="I347" s="31"/>
      <c r="J347" s="208"/>
      <c r="K347" s="208"/>
      <c r="L347" s="209"/>
      <c r="M347" s="210"/>
      <c r="N347" s="191"/>
      <c r="P347" s="201"/>
      <c r="Q347" s="202"/>
      <c r="R347" s="191"/>
      <c r="S347" s="191"/>
      <c r="V347" s="201"/>
      <c r="W347" s="202"/>
      <c r="X347" s="191"/>
      <c r="Y347" s="191"/>
    </row>
    <row r="348" spans="1:25" x14ac:dyDescent="0.2">
      <c r="A348" s="31">
        <v>342</v>
      </c>
      <c r="B348" s="211">
        <f t="shared" si="31"/>
        <v>0</v>
      </c>
      <c r="C348" s="211">
        <f t="shared" si="28"/>
        <v>0</v>
      </c>
      <c r="D348" s="212">
        <f t="shared" si="29"/>
        <v>0</v>
      </c>
      <c r="E348" s="196" t="e">
        <f t="shared" si="30"/>
        <v>#DIV/0!</v>
      </c>
      <c r="F348" s="194"/>
      <c r="G348" s="148"/>
      <c r="I348" s="31"/>
      <c r="J348" s="208"/>
      <c r="K348" s="208"/>
      <c r="L348" s="209"/>
      <c r="M348" s="210"/>
      <c r="N348" s="191"/>
      <c r="P348" s="201"/>
      <c r="Q348" s="202"/>
      <c r="R348" s="191"/>
      <c r="S348" s="191"/>
      <c r="V348" s="201"/>
      <c r="W348" s="202"/>
      <c r="X348" s="191"/>
      <c r="Y348" s="191"/>
    </row>
    <row r="349" spans="1:25" x14ac:dyDescent="0.2">
      <c r="A349" s="31">
        <v>343</v>
      </c>
      <c r="B349" s="211">
        <f t="shared" si="31"/>
        <v>0</v>
      </c>
      <c r="C349" s="211">
        <f t="shared" si="28"/>
        <v>0</v>
      </c>
      <c r="D349" s="212">
        <f t="shared" si="29"/>
        <v>0</v>
      </c>
      <c r="E349" s="196" t="e">
        <f t="shared" si="30"/>
        <v>#DIV/0!</v>
      </c>
      <c r="F349" s="194"/>
      <c r="G349" s="148"/>
      <c r="I349" s="31"/>
      <c r="J349" s="208"/>
      <c r="K349" s="208"/>
      <c r="L349" s="209"/>
      <c r="M349" s="210"/>
      <c r="N349" s="191"/>
      <c r="P349" s="201"/>
      <c r="Q349" s="202"/>
      <c r="R349" s="191"/>
      <c r="S349" s="191"/>
      <c r="V349" s="201"/>
      <c r="W349" s="202"/>
      <c r="X349" s="191"/>
      <c r="Y349" s="191"/>
    </row>
    <row r="350" spans="1:25" x14ac:dyDescent="0.2">
      <c r="A350" s="31">
        <v>344</v>
      </c>
      <c r="B350" s="211">
        <f t="shared" si="31"/>
        <v>0</v>
      </c>
      <c r="C350" s="211">
        <f t="shared" si="28"/>
        <v>0</v>
      </c>
      <c r="D350" s="212">
        <f t="shared" si="29"/>
        <v>0</v>
      </c>
      <c r="E350" s="196" t="e">
        <f t="shared" si="30"/>
        <v>#DIV/0!</v>
      </c>
      <c r="F350" s="194"/>
      <c r="G350" s="148"/>
      <c r="I350" s="31"/>
      <c r="J350" s="208"/>
      <c r="K350" s="208"/>
      <c r="L350" s="209"/>
      <c r="M350" s="210"/>
      <c r="N350" s="191"/>
      <c r="P350" s="201"/>
      <c r="Q350" s="202"/>
      <c r="R350" s="191"/>
      <c r="S350" s="191"/>
      <c r="V350" s="201"/>
      <c r="W350" s="202"/>
      <c r="X350" s="191"/>
      <c r="Y350" s="191"/>
    </row>
    <row r="351" spans="1:25" x14ac:dyDescent="0.2">
      <c r="A351" s="31">
        <v>345</v>
      </c>
      <c r="B351" s="211">
        <f t="shared" si="31"/>
        <v>0</v>
      </c>
      <c r="C351" s="211">
        <f t="shared" si="28"/>
        <v>0</v>
      </c>
      <c r="D351" s="212">
        <f t="shared" si="29"/>
        <v>0</v>
      </c>
      <c r="E351" s="196" t="e">
        <f t="shared" si="30"/>
        <v>#DIV/0!</v>
      </c>
      <c r="F351" s="194"/>
      <c r="G351" s="148"/>
      <c r="I351" s="31"/>
      <c r="J351" s="208"/>
      <c r="K351" s="208"/>
      <c r="L351" s="209"/>
      <c r="M351" s="210"/>
      <c r="N351" s="191"/>
      <c r="P351" s="201"/>
      <c r="Q351" s="202"/>
      <c r="R351" s="191"/>
      <c r="S351" s="191"/>
      <c r="V351" s="201"/>
      <c r="W351" s="202"/>
      <c r="X351" s="191"/>
      <c r="Y351" s="191"/>
    </row>
    <row r="352" spans="1:25" x14ac:dyDescent="0.2">
      <c r="A352" s="31">
        <v>346</v>
      </c>
      <c r="B352" s="211">
        <f t="shared" si="31"/>
        <v>0</v>
      </c>
      <c r="C352" s="211">
        <f t="shared" si="28"/>
        <v>0</v>
      </c>
      <c r="D352" s="212">
        <f t="shared" si="29"/>
        <v>0</v>
      </c>
      <c r="E352" s="196" t="e">
        <f t="shared" si="30"/>
        <v>#DIV/0!</v>
      </c>
      <c r="F352" s="194"/>
      <c r="G352" s="148"/>
      <c r="I352" s="31"/>
      <c r="J352" s="208"/>
      <c r="K352" s="208"/>
      <c r="L352" s="209"/>
      <c r="M352" s="210"/>
      <c r="N352" s="191"/>
      <c r="P352" s="201"/>
      <c r="Q352" s="202"/>
      <c r="R352" s="191"/>
      <c r="S352" s="191"/>
      <c r="V352" s="201"/>
      <c r="W352" s="202"/>
      <c r="X352" s="191"/>
      <c r="Y352" s="191"/>
    </row>
    <row r="353" spans="1:25" x14ac:dyDescent="0.2">
      <c r="A353" s="31">
        <v>347</v>
      </c>
      <c r="B353" s="211">
        <f t="shared" si="31"/>
        <v>0</v>
      </c>
      <c r="C353" s="211">
        <f t="shared" si="28"/>
        <v>0</v>
      </c>
      <c r="D353" s="212">
        <f t="shared" si="29"/>
        <v>0</v>
      </c>
      <c r="E353" s="196" t="e">
        <f t="shared" si="30"/>
        <v>#DIV/0!</v>
      </c>
      <c r="F353" s="194"/>
      <c r="G353" s="148"/>
      <c r="I353" s="31"/>
      <c r="J353" s="208"/>
      <c r="K353" s="208"/>
      <c r="L353" s="209"/>
      <c r="M353" s="210"/>
      <c r="N353" s="191"/>
      <c r="P353" s="201"/>
      <c r="Q353" s="202"/>
      <c r="R353" s="191"/>
      <c r="S353" s="191"/>
      <c r="V353" s="201"/>
      <c r="W353" s="202"/>
      <c r="X353" s="191"/>
      <c r="Y353" s="191"/>
    </row>
    <row r="354" spans="1:25" x14ac:dyDescent="0.2">
      <c r="A354" s="31">
        <v>348</v>
      </c>
      <c r="B354" s="211">
        <f t="shared" si="31"/>
        <v>0</v>
      </c>
      <c r="C354" s="211">
        <f t="shared" si="28"/>
        <v>0</v>
      </c>
      <c r="D354" s="212">
        <f t="shared" si="29"/>
        <v>0</v>
      </c>
      <c r="E354" s="196" t="e">
        <f t="shared" si="30"/>
        <v>#DIV/0!</v>
      </c>
      <c r="F354" s="194"/>
      <c r="G354" s="148"/>
      <c r="I354" s="31"/>
      <c r="J354" s="208"/>
      <c r="K354" s="208"/>
      <c r="L354" s="209"/>
      <c r="M354" s="210"/>
      <c r="N354" s="191"/>
      <c r="P354" s="201"/>
      <c r="Q354" s="202"/>
      <c r="R354" s="191"/>
      <c r="S354" s="191"/>
      <c r="V354" s="201"/>
      <c r="W354" s="202"/>
      <c r="X354" s="191"/>
      <c r="Y354" s="191"/>
    </row>
    <row r="355" spans="1:25" x14ac:dyDescent="0.2">
      <c r="A355" s="31">
        <v>349</v>
      </c>
      <c r="B355" s="211">
        <f t="shared" si="31"/>
        <v>0</v>
      </c>
      <c r="C355" s="211">
        <f t="shared" si="28"/>
        <v>0</v>
      </c>
      <c r="D355" s="212">
        <f t="shared" si="29"/>
        <v>0</v>
      </c>
      <c r="E355" s="196" t="e">
        <f t="shared" si="30"/>
        <v>#DIV/0!</v>
      </c>
      <c r="F355" s="194"/>
      <c r="G355" s="148"/>
      <c r="I355" s="31"/>
      <c r="J355" s="208"/>
      <c r="K355" s="208"/>
      <c r="L355" s="209"/>
      <c r="M355" s="210"/>
      <c r="N355" s="191"/>
      <c r="P355" s="201"/>
      <c r="Q355" s="202"/>
      <c r="R355" s="191"/>
      <c r="S355" s="191"/>
      <c r="V355" s="201"/>
      <c r="W355" s="202"/>
      <c r="X355" s="191"/>
      <c r="Y355" s="191"/>
    </row>
    <row r="356" spans="1:25" x14ac:dyDescent="0.2">
      <c r="A356" s="31">
        <v>350</v>
      </c>
      <c r="B356" s="211">
        <f t="shared" si="31"/>
        <v>0</v>
      </c>
      <c r="C356" s="211">
        <f t="shared" si="28"/>
        <v>0</v>
      </c>
      <c r="D356" s="212">
        <f t="shared" si="29"/>
        <v>0</v>
      </c>
      <c r="E356" s="196" t="e">
        <f t="shared" si="30"/>
        <v>#DIV/0!</v>
      </c>
      <c r="F356" s="194"/>
      <c r="G356" s="148"/>
      <c r="I356" s="31"/>
      <c r="J356" s="208"/>
      <c r="K356" s="208"/>
      <c r="L356" s="209"/>
      <c r="M356" s="210"/>
      <c r="N356" s="191"/>
      <c r="P356" s="201"/>
      <c r="Q356" s="202"/>
      <c r="R356" s="191"/>
      <c r="S356" s="191"/>
      <c r="V356" s="201"/>
      <c r="W356" s="202"/>
      <c r="X356" s="191"/>
      <c r="Y356" s="191"/>
    </row>
    <row r="357" spans="1:25" x14ac:dyDescent="0.2">
      <c r="A357" s="31">
        <v>351</v>
      </c>
      <c r="B357" s="211">
        <f t="shared" si="31"/>
        <v>0</v>
      </c>
      <c r="C357" s="211">
        <f t="shared" si="28"/>
        <v>0</v>
      </c>
      <c r="D357" s="212">
        <f t="shared" si="29"/>
        <v>0</v>
      </c>
      <c r="E357" s="196" t="e">
        <f t="shared" si="30"/>
        <v>#DIV/0!</v>
      </c>
      <c r="F357" s="194"/>
      <c r="G357" s="148"/>
      <c r="I357" s="31"/>
      <c r="J357" s="208"/>
      <c r="K357" s="208"/>
      <c r="L357" s="209"/>
      <c r="M357" s="210"/>
      <c r="N357" s="191"/>
      <c r="P357" s="201"/>
      <c r="Q357" s="202"/>
      <c r="R357" s="191"/>
      <c r="S357" s="191"/>
      <c r="V357" s="201"/>
      <c r="W357" s="202"/>
      <c r="X357" s="191"/>
      <c r="Y357" s="191"/>
    </row>
    <row r="358" spans="1:25" x14ac:dyDescent="0.2">
      <c r="A358" s="31">
        <v>352</v>
      </c>
      <c r="B358" s="211">
        <f t="shared" si="31"/>
        <v>0</v>
      </c>
      <c r="C358" s="211">
        <f t="shared" si="28"/>
        <v>0</v>
      </c>
      <c r="D358" s="212">
        <f t="shared" si="29"/>
        <v>0</v>
      </c>
      <c r="E358" s="196" t="e">
        <f t="shared" si="30"/>
        <v>#DIV/0!</v>
      </c>
      <c r="F358" s="194"/>
      <c r="G358" s="148"/>
      <c r="I358" s="31"/>
      <c r="J358" s="208"/>
      <c r="K358" s="208"/>
      <c r="L358" s="209"/>
      <c r="M358" s="210"/>
      <c r="N358" s="191"/>
      <c r="P358" s="201"/>
      <c r="Q358" s="202"/>
      <c r="R358" s="191"/>
      <c r="S358" s="191"/>
      <c r="V358" s="201"/>
      <c r="W358" s="202"/>
      <c r="X358" s="191"/>
      <c r="Y358" s="191"/>
    </row>
    <row r="359" spans="1:25" x14ac:dyDescent="0.2">
      <c r="A359" s="31">
        <v>353</v>
      </c>
      <c r="B359" s="211">
        <f t="shared" si="31"/>
        <v>0</v>
      </c>
      <c r="C359" s="211">
        <f t="shared" si="28"/>
        <v>0</v>
      </c>
      <c r="D359" s="212">
        <f t="shared" si="29"/>
        <v>0</v>
      </c>
      <c r="E359" s="196" t="e">
        <f t="shared" si="30"/>
        <v>#DIV/0!</v>
      </c>
      <c r="F359" s="194"/>
      <c r="G359" s="148"/>
      <c r="I359" s="31"/>
      <c r="J359" s="208"/>
      <c r="K359" s="208"/>
      <c r="L359" s="209"/>
      <c r="M359" s="210"/>
      <c r="N359" s="191"/>
      <c r="P359" s="201"/>
      <c r="Q359" s="202"/>
      <c r="R359" s="191"/>
      <c r="S359" s="191"/>
      <c r="V359" s="201"/>
      <c r="W359" s="202"/>
      <c r="X359" s="191"/>
      <c r="Y359" s="191"/>
    </row>
    <row r="360" spans="1:25" x14ac:dyDescent="0.2">
      <c r="A360" s="31">
        <v>354</v>
      </c>
      <c r="B360" s="211">
        <f t="shared" si="31"/>
        <v>0</v>
      </c>
      <c r="C360" s="211">
        <f t="shared" si="28"/>
        <v>0</v>
      </c>
      <c r="D360" s="212">
        <f t="shared" si="29"/>
        <v>0</v>
      </c>
      <c r="E360" s="196" t="e">
        <f t="shared" si="30"/>
        <v>#DIV/0!</v>
      </c>
      <c r="F360" s="194"/>
      <c r="G360" s="148"/>
      <c r="I360" s="31"/>
      <c r="J360" s="208"/>
      <c r="K360" s="208"/>
      <c r="L360" s="209"/>
      <c r="M360" s="210"/>
      <c r="N360" s="191"/>
      <c r="P360" s="201"/>
      <c r="Q360" s="202"/>
      <c r="R360" s="191"/>
      <c r="S360" s="191"/>
      <c r="V360" s="201"/>
      <c r="W360" s="202"/>
      <c r="X360" s="191"/>
      <c r="Y360" s="191"/>
    </row>
    <row r="361" spans="1:25" x14ac:dyDescent="0.2">
      <c r="A361" s="31">
        <v>355</v>
      </c>
      <c r="B361" s="211">
        <f t="shared" si="31"/>
        <v>0</v>
      </c>
      <c r="C361" s="211">
        <f t="shared" si="28"/>
        <v>0</v>
      </c>
      <c r="D361" s="212">
        <f t="shared" si="29"/>
        <v>0</v>
      </c>
      <c r="E361" s="196" t="e">
        <f t="shared" si="30"/>
        <v>#DIV/0!</v>
      </c>
      <c r="F361" s="194"/>
      <c r="G361" s="148"/>
      <c r="I361" s="31"/>
      <c r="J361" s="208"/>
      <c r="K361" s="208"/>
      <c r="L361" s="209"/>
      <c r="M361" s="210"/>
      <c r="N361" s="191"/>
      <c r="P361" s="201"/>
      <c r="Q361" s="202"/>
      <c r="R361" s="191"/>
      <c r="S361" s="191"/>
      <c r="V361" s="201"/>
      <c r="W361" s="202"/>
      <c r="X361" s="191"/>
      <c r="Y361" s="191"/>
    </row>
    <row r="362" spans="1:25" x14ac:dyDescent="0.2">
      <c r="A362" s="31">
        <v>356</v>
      </c>
      <c r="B362" s="211">
        <f t="shared" si="31"/>
        <v>0</v>
      </c>
      <c r="C362" s="211">
        <f t="shared" si="28"/>
        <v>0</v>
      </c>
      <c r="D362" s="212">
        <f t="shared" si="29"/>
        <v>0</v>
      </c>
      <c r="E362" s="196" t="e">
        <f t="shared" si="30"/>
        <v>#DIV/0!</v>
      </c>
      <c r="F362" s="194"/>
      <c r="G362" s="148"/>
      <c r="I362" s="31"/>
      <c r="J362" s="208"/>
      <c r="K362" s="208"/>
      <c r="L362" s="209"/>
      <c r="M362" s="210"/>
      <c r="N362" s="191"/>
      <c r="P362" s="201"/>
      <c r="Q362" s="202"/>
      <c r="R362" s="191"/>
      <c r="S362" s="191"/>
      <c r="V362" s="201"/>
      <c r="W362" s="202"/>
      <c r="X362" s="191"/>
      <c r="Y362" s="191"/>
    </row>
    <row r="363" spans="1:25" x14ac:dyDescent="0.2">
      <c r="A363" s="31">
        <v>357</v>
      </c>
      <c r="B363" s="211">
        <f t="shared" si="31"/>
        <v>0</v>
      </c>
      <c r="C363" s="211">
        <f t="shared" si="28"/>
        <v>0</v>
      </c>
      <c r="D363" s="212">
        <f t="shared" si="29"/>
        <v>0</v>
      </c>
      <c r="E363" s="196" t="e">
        <f t="shared" si="30"/>
        <v>#DIV/0!</v>
      </c>
      <c r="F363" s="194"/>
      <c r="G363" s="148"/>
      <c r="I363" s="31"/>
      <c r="J363" s="208"/>
      <c r="K363" s="208"/>
      <c r="L363" s="209"/>
      <c r="M363" s="210"/>
      <c r="N363" s="191"/>
      <c r="P363" s="201"/>
      <c r="Q363" s="202"/>
      <c r="R363" s="191"/>
      <c r="S363" s="191"/>
      <c r="V363" s="201"/>
      <c r="W363" s="202"/>
      <c r="X363" s="191"/>
      <c r="Y363" s="191"/>
    </row>
    <row r="364" spans="1:25" x14ac:dyDescent="0.2">
      <c r="A364" s="31">
        <v>358</v>
      </c>
      <c r="B364" s="211">
        <f t="shared" si="31"/>
        <v>0</v>
      </c>
      <c r="C364" s="211">
        <f t="shared" si="28"/>
        <v>0</v>
      </c>
      <c r="D364" s="212">
        <f t="shared" si="29"/>
        <v>0</v>
      </c>
      <c r="E364" s="196" t="e">
        <f t="shared" si="30"/>
        <v>#DIV/0!</v>
      </c>
      <c r="F364" s="194"/>
      <c r="G364" s="148"/>
      <c r="I364" s="31"/>
      <c r="J364" s="208"/>
      <c r="K364" s="208"/>
      <c r="L364" s="209"/>
      <c r="M364" s="210"/>
      <c r="N364" s="191"/>
      <c r="P364" s="201"/>
      <c r="Q364" s="202"/>
      <c r="R364" s="191"/>
      <c r="S364" s="191"/>
      <c r="V364" s="201"/>
      <c r="W364" s="202"/>
      <c r="X364" s="191"/>
      <c r="Y364" s="191"/>
    </row>
    <row r="365" spans="1:25" x14ac:dyDescent="0.2">
      <c r="A365" s="31">
        <v>359</v>
      </c>
      <c r="B365" s="211">
        <f t="shared" si="31"/>
        <v>0</v>
      </c>
      <c r="C365" s="211">
        <f t="shared" si="28"/>
        <v>0</v>
      </c>
      <c r="D365" s="212">
        <f t="shared" si="29"/>
        <v>0</v>
      </c>
      <c r="E365" s="196" t="e">
        <f t="shared" si="30"/>
        <v>#DIV/0!</v>
      </c>
      <c r="F365" s="194"/>
      <c r="G365" s="148"/>
      <c r="I365" s="31"/>
      <c r="J365" s="208"/>
      <c r="K365" s="208"/>
      <c r="L365" s="209"/>
      <c r="M365" s="210"/>
      <c r="N365" s="191"/>
      <c r="P365" s="201"/>
      <c r="Q365" s="202"/>
      <c r="R365" s="191"/>
      <c r="S365" s="191"/>
      <c r="V365" s="201"/>
      <c r="W365" s="202"/>
      <c r="X365" s="191"/>
      <c r="Y365" s="191"/>
    </row>
    <row r="366" spans="1:25" x14ac:dyDescent="0.2">
      <c r="A366" s="31">
        <v>360</v>
      </c>
      <c r="B366" s="211">
        <f t="shared" si="31"/>
        <v>0</v>
      </c>
      <c r="C366" s="211">
        <f t="shared" si="28"/>
        <v>0</v>
      </c>
      <c r="D366" s="212">
        <f t="shared" si="29"/>
        <v>0</v>
      </c>
      <c r="E366" s="196" t="e">
        <f t="shared" si="30"/>
        <v>#DIV/0!</v>
      </c>
      <c r="F366" s="194"/>
      <c r="G366" s="148"/>
      <c r="I366" s="31"/>
      <c r="J366" s="208"/>
      <c r="K366" s="208"/>
      <c r="L366" s="209"/>
      <c r="M366" s="210"/>
      <c r="N366" s="191"/>
      <c r="P366" s="201"/>
      <c r="Q366" s="202"/>
      <c r="R366" s="191"/>
      <c r="S366" s="191"/>
      <c r="V366" s="201"/>
      <c r="W366" s="202"/>
      <c r="X366" s="191"/>
      <c r="Y366" s="191"/>
    </row>
    <row r="367" spans="1:25" x14ac:dyDescent="0.2">
      <c r="A367" s="31">
        <v>361</v>
      </c>
      <c r="B367" s="211">
        <f t="shared" si="31"/>
        <v>0</v>
      </c>
      <c r="C367" s="211">
        <f t="shared" si="28"/>
        <v>0</v>
      </c>
      <c r="D367" s="212">
        <f t="shared" si="29"/>
        <v>0</v>
      </c>
      <c r="E367" s="196" t="e">
        <f t="shared" si="30"/>
        <v>#DIV/0!</v>
      </c>
      <c r="F367" s="194"/>
      <c r="G367" s="148"/>
      <c r="I367" s="31"/>
      <c r="J367" s="208"/>
      <c r="K367" s="208"/>
      <c r="L367" s="209"/>
      <c r="M367" s="210"/>
      <c r="N367" s="191"/>
      <c r="P367" s="201"/>
      <c r="Q367" s="202"/>
      <c r="R367" s="191"/>
      <c r="S367" s="191"/>
      <c r="V367" s="201"/>
      <c r="W367" s="202"/>
      <c r="X367" s="191"/>
      <c r="Y367" s="191"/>
    </row>
    <row r="368" spans="1:25" x14ac:dyDescent="0.2">
      <c r="A368" s="31">
        <v>362</v>
      </c>
      <c r="B368" s="211">
        <f t="shared" si="31"/>
        <v>0</v>
      </c>
      <c r="C368" s="211">
        <f t="shared" si="28"/>
        <v>0</v>
      </c>
      <c r="D368" s="212">
        <f t="shared" si="29"/>
        <v>0</v>
      </c>
      <c r="E368" s="196" t="e">
        <f t="shared" si="30"/>
        <v>#DIV/0!</v>
      </c>
      <c r="F368" s="194"/>
      <c r="G368" s="148"/>
      <c r="I368" s="31"/>
      <c r="J368" s="208"/>
      <c r="K368" s="208"/>
      <c r="L368" s="209"/>
      <c r="M368" s="210"/>
      <c r="N368" s="191"/>
      <c r="P368" s="201"/>
      <c r="Q368" s="202"/>
      <c r="R368" s="191"/>
      <c r="S368" s="191"/>
      <c r="V368" s="201"/>
      <c r="W368" s="202"/>
      <c r="X368" s="191"/>
      <c r="Y368" s="191"/>
    </row>
    <row r="369" spans="1:25" x14ac:dyDescent="0.2">
      <c r="A369" s="31">
        <v>363</v>
      </c>
      <c r="B369" s="211">
        <f t="shared" si="31"/>
        <v>0</v>
      </c>
      <c r="C369" s="211">
        <f t="shared" si="28"/>
        <v>0</v>
      </c>
      <c r="D369" s="212">
        <f t="shared" si="29"/>
        <v>0</v>
      </c>
      <c r="E369" s="196" t="e">
        <f t="shared" si="30"/>
        <v>#DIV/0!</v>
      </c>
      <c r="F369" s="194"/>
      <c r="G369" s="148"/>
      <c r="I369" s="31"/>
      <c r="J369" s="208"/>
      <c r="K369" s="208"/>
      <c r="L369" s="209"/>
      <c r="M369" s="210"/>
      <c r="N369" s="191"/>
      <c r="P369" s="201"/>
      <c r="Q369" s="202"/>
      <c r="R369" s="191"/>
      <c r="S369" s="191"/>
      <c r="V369" s="201"/>
      <c r="W369" s="202"/>
      <c r="X369" s="191"/>
      <c r="Y369" s="191"/>
    </row>
    <row r="370" spans="1:25" x14ac:dyDescent="0.2">
      <c r="A370" s="31">
        <v>364</v>
      </c>
      <c r="B370" s="211">
        <f t="shared" si="31"/>
        <v>0</v>
      </c>
      <c r="C370" s="211">
        <f t="shared" si="28"/>
        <v>0</v>
      </c>
      <c r="D370" s="212">
        <f t="shared" si="29"/>
        <v>0</v>
      </c>
      <c r="E370" s="196" t="e">
        <f t="shared" si="30"/>
        <v>#DIV/0!</v>
      </c>
      <c r="F370" s="194"/>
      <c r="G370" s="148"/>
      <c r="I370" s="31"/>
      <c r="J370" s="208"/>
      <c r="K370" s="208"/>
      <c r="L370" s="209"/>
      <c r="M370" s="210"/>
      <c r="N370" s="191"/>
      <c r="P370" s="201"/>
      <c r="Q370" s="202"/>
      <c r="R370" s="191"/>
      <c r="S370" s="191"/>
      <c r="V370" s="201"/>
      <c r="W370" s="202"/>
      <c r="X370" s="191"/>
      <c r="Y370" s="191"/>
    </row>
    <row r="371" spans="1:25" x14ac:dyDescent="0.2">
      <c r="A371" s="31">
        <v>365</v>
      </c>
      <c r="B371" s="211">
        <f t="shared" si="31"/>
        <v>0</v>
      </c>
      <c r="C371" s="211">
        <f t="shared" si="28"/>
        <v>0</v>
      </c>
      <c r="D371" s="212">
        <f t="shared" si="29"/>
        <v>0</v>
      </c>
      <c r="E371" s="196" t="e">
        <f t="shared" si="30"/>
        <v>#DIV/0!</v>
      </c>
      <c r="F371" s="194"/>
      <c r="G371" s="148"/>
      <c r="I371" s="31"/>
      <c r="J371" s="208"/>
      <c r="K371" s="208"/>
      <c r="L371" s="209"/>
      <c r="M371" s="210"/>
      <c r="N371" s="191"/>
      <c r="P371" s="201"/>
      <c r="Q371" s="202"/>
      <c r="R371" s="191"/>
      <c r="S371" s="191"/>
      <c r="V371" s="201"/>
      <c r="W371" s="202"/>
      <c r="X371" s="191"/>
      <c r="Y371" s="191"/>
    </row>
    <row r="372" spans="1:25" ht="6" customHeight="1" x14ac:dyDescent="0.2">
      <c r="G372" s="148"/>
      <c r="I372" s="31"/>
      <c r="M372" s="45"/>
    </row>
    <row r="373" spans="1:25" ht="29" customHeight="1" x14ac:dyDescent="0.2">
      <c r="B373" s="149"/>
      <c r="C373" s="150"/>
      <c r="D373" s="150"/>
      <c r="E373" s="197"/>
      <c r="F373" s="150"/>
      <c r="G373" s="192"/>
      <c r="I373" s="31"/>
      <c r="M373" s="45"/>
    </row>
  </sheetData>
  <sheetProtection algorithmName="SHA-512" hashValue="v3yQXnkCHLH88BV5dMz0+/WFlAxZdWRkEBeTkU1BLiM0BNVrx7GUNHvSrZ7PT24A1/QC00Pl9135chP0vqtNpw==" saltValue="p8Im72EN0pvkKSsomNHWjg==" spinCount="100000" sheet="1" objects="1" scenarios="1"/>
  <mergeCells count="8">
    <mergeCell ref="A5:B5"/>
    <mergeCell ref="I5:J5"/>
    <mergeCell ref="Q5:R5"/>
    <mergeCell ref="C1:Z1"/>
    <mergeCell ref="A3:F3"/>
    <mergeCell ref="I3:N3"/>
    <mergeCell ref="Q3:V3"/>
    <mergeCell ref="X3:Y3"/>
  </mergeCells>
  <conditionalFormatting sqref="B7:D371 P61:Q371 V61:W371">
    <cfRule type="containsErrors" dxfId="33" priority="35">
      <formula>ISERROR(B7)</formula>
    </cfRule>
    <cfRule type="cellIs" dxfId="32" priority="34" operator="equal">
      <formula>0</formula>
    </cfRule>
    <cfRule type="cellIs" dxfId="31" priority="33" operator="equal">
      <formula>0</formula>
    </cfRule>
  </conditionalFormatting>
  <conditionalFormatting sqref="E7:F371">
    <cfRule type="cellIs" dxfId="30" priority="22" operator="equal">
      <formula>0</formula>
    </cfRule>
  </conditionalFormatting>
  <conditionalFormatting sqref="E8:F371">
    <cfRule type="cellIs" dxfId="29" priority="23" operator="lessThan">
      <formula>1</formula>
    </cfRule>
    <cfRule type="containsErrors" dxfId="28" priority="24">
      <formula>ISERROR(E8)</formula>
    </cfRule>
    <cfRule type="cellIs" dxfId="27" priority="21" operator="greaterThanOrEqual">
      <formula>0</formula>
    </cfRule>
    <cfRule type="cellIs" dxfId="25" priority="19" operator="equal">
      <formula>0</formula>
    </cfRule>
  </conditionalFormatting>
  <conditionalFormatting sqref="J7:L59 J61:L371">
    <cfRule type="containsErrors" dxfId="24" priority="18">
      <formula>ISERROR(J7)</formula>
    </cfRule>
    <cfRule type="cellIs" dxfId="23" priority="17" operator="equal">
      <formula>0</formula>
    </cfRule>
    <cfRule type="cellIs" dxfId="22" priority="16" operator="equal">
      <formula>0</formula>
    </cfRule>
  </conditionalFormatting>
  <conditionalFormatting sqref="M7:N59 M61:N371">
    <cfRule type="cellIs" dxfId="21" priority="13" operator="equal">
      <formula>0</formula>
    </cfRule>
  </conditionalFormatting>
  <conditionalFormatting sqref="M8:N59 M61:N371">
    <cfRule type="cellIs" dxfId="20" priority="14" operator="lessThan">
      <formula>1</formula>
    </cfRule>
    <cfRule type="containsErrors" dxfId="19" priority="15">
      <formula>ISERROR(M8)</formula>
    </cfRule>
    <cfRule type="cellIs" dxfId="18" priority="12" operator="greaterThanOrEqual">
      <formula>0</formula>
    </cfRule>
    <cfRule type="cellIs" dxfId="16" priority="10" operator="equal">
      <formula>0</formula>
    </cfRule>
  </conditionalFormatting>
  <conditionalFormatting sqref="R7:T19 R21:T59">
    <cfRule type="cellIs" dxfId="14" priority="8" operator="equal">
      <formula>0</formula>
    </cfRule>
    <cfRule type="cellIs" dxfId="13" priority="7" operator="equal">
      <formula>0</formula>
    </cfRule>
    <cfRule type="containsErrors" dxfId="12" priority="9">
      <formula>ISERROR(R7)</formula>
    </cfRule>
  </conditionalFormatting>
  <conditionalFormatting sqref="U7:V19 U21:V59">
    <cfRule type="cellIs" dxfId="11" priority="4" operator="equal">
      <formula>0</formula>
    </cfRule>
  </conditionalFormatting>
  <conditionalFormatting sqref="U8:V19 U21:V59">
    <cfRule type="cellIs" dxfId="10" priority="5" operator="lessThan">
      <formula>1</formula>
    </cfRule>
    <cfRule type="cellIs" dxfId="9" priority="1" operator="equal">
      <formula>0</formula>
    </cfRule>
    <cfRule type="containsErrors" dxfId="8" priority="6">
      <formula>ISERROR(U8)</formula>
    </cfRule>
    <cfRule type="cellIs" dxfId="6" priority="3" operator="greaterThanOrEqual">
      <formula>0</formula>
    </cfRule>
  </conditionalFormatting>
  <conditionalFormatting sqref="X7:Y371 R61:S371">
    <cfRule type="cellIs" dxfId="5" priority="30" operator="equal">
      <formula>0</formula>
    </cfRule>
  </conditionalFormatting>
  <conditionalFormatting sqref="X8:Y371 R61:S371">
    <cfRule type="cellIs" dxfId="4" priority="31" operator="lessThan">
      <formula>1</formula>
    </cfRule>
    <cfRule type="containsErrors" dxfId="3" priority="32">
      <formula>ISERROR(R8)</formula>
    </cfRule>
    <cfRule type="cellIs" dxfId="2" priority="29" operator="greaterThanOrEqual">
      <formula>0</formula>
    </cfRule>
  </conditionalFormatting>
  <conditionalFormatting sqref="Y8:Y371 S61:S371">
    <cfRule type="cellIs" dxfId="0" priority="27" operator="equal">
      <formula>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0" operator="containsText" id="{4C482216-8500-D940-9D67-D6BABD5BB08B}">
            <xm:f>NOT(ISERROR(SEARCH(-1,E8)))</xm:f>
            <xm:f>-1</xm:f>
            <x14:dxf>
              <font>
                <color theme="0"/>
              </font>
            </x14:dxf>
          </x14:cfRule>
          <xm:sqref>E8:F371</xm:sqref>
        </x14:conditionalFormatting>
        <x14:conditionalFormatting xmlns:xm="http://schemas.microsoft.com/office/excel/2006/main">
          <x14:cfRule type="containsText" priority="11" operator="containsText" id="{ABD5E558-FFDD-DB49-B67B-90D41834B7B0}">
            <xm:f>NOT(ISERROR(SEARCH(-1,M8)))</xm:f>
            <xm:f>-1</xm:f>
            <x14:dxf>
              <font>
                <color theme="0"/>
              </font>
            </x14:dxf>
          </x14:cfRule>
          <xm:sqref>M8:N59 M61:N371</xm:sqref>
        </x14:conditionalFormatting>
        <x14:conditionalFormatting xmlns:xm="http://schemas.microsoft.com/office/excel/2006/main">
          <x14:cfRule type="containsText" priority="26" operator="containsText" id="{93E6BA7D-C442-EB45-80B1-627B2B291F40}">
            <xm:f>NOT(ISERROR(SEARCH(-1,R61)))</xm:f>
            <xm:f>-1</xm:f>
            <x14:dxf>
              <font>
                <color theme="0"/>
              </font>
            </x14:dxf>
          </x14:cfRule>
          <xm:sqref>R61:S373</xm:sqref>
        </x14:conditionalFormatting>
        <x14:conditionalFormatting xmlns:xm="http://schemas.microsoft.com/office/excel/2006/main">
          <x14:cfRule type="containsText" priority="2" operator="containsText" id="{32D1A414-3FA3-9D42-8F2C-F2F6B973FB11}">
            <xm:f>NOT(ISERROR(SEARCH(-1,U8)))</xm:f>
            <xm:f>-1</xm:f>
            <x14:dxf>
              <font>
                <color theme="0"/>
              </font>
            </x14:dxf>
          </x14:cfRule>
          <xm:sqref>U8:V19 U21:V59</xm:sqref>
        </x14:conditionalFormatting>
        <x14:conditionalFormatting xmlns:xm="http://schemas.microsoft.com/office/excel/2006/main">
          <x14:cfRule type="containsText" priority="25" operator="containsText" id="{17FB48B2-5FAB-2A41-8818-A18EBF86AAF3}">
            <xm:f>NOT(ISERROR(SEARCH(-1,X8)))</xm:f>
            <xm:f>-1</xm:f>
            <x14:dxf>
              <font>
                <color theme="0"/>
              </font>
            </x14:dxf>
          </x14:cfRule>
          <xm:sqref>X8:Y373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491D2-BA74-491E-8A29-72EBB89B08E8}">
  <dimension ref="A1:AT44"/>
  <sheetViews>
    <sheetView zoomScaleNormal="100" workbookViewId="0">
      <selection activeCell="J3" sqref="J3:P3"/>
    </sheetView>
  </sheetViews>
  <sheetFormatPr baseColWidth="10" defaultColWidth="8.83203125" defaultRowHeight="15" x14ac:dyDescent="0.2"/>
  <cols>
    <col min="1" max="4" width="8.83203125" style="23"/>
    <col min="5" max="5" width="8.83203125" style="23" customWidth="1"/>
    <col min="6" max="15" width="3.83203125" style="23" customWidth="1"/>
    <col min="16" max="16" width="1.1640625" style="23" customWidth="1"/>
    <col min="17" max="17" width="1.5" style="23" customWidth="1"/>
    <col min="18" max="21" width="8.83203125" style="23"/>
    <col min="22" max="22" width="8.83203125" style="23" customWidth="1"/>
    <col min="23" max="32" width="3.83203125" style="23" customWidth="1"/>
    <col min="33" max="33" width="1.1640625" style="23" customWidth="1"/>
    <col min="34" max="34" width="1.5" style="23" customWidth="1"/>
    <col min="35" max="57" width="3.83203125" style="23" customWidth="1"/>
    <col min="58" max="85" width="3.5" style="23" customWidth="1"/>
    <col min="86" max="16384" width="8.83203125" style="23"/>
  </cols>
  <sheetData>
    <row r="1" spans="1:46" ht="30" customHeight="1" x14ac:dyDescent="0.2">
      <c r="A1" s="306"/>
      <c r="B1" s="306"/>
      <c r="C1" s="306"/>
      <c r="D1" s="306"/>
      <c r="E1" s="306"/>
      <c r="F1" s="306"/>
      <c r="H1" s="236" t="s">
        <v>125</v>
      </c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</row>
    <row r="2" spans="1:46" ht="7.25" customHeight="1" x14ac:dyDescent="0.2">
      <c r="A2" s="45"/>
      <c r="B2" s="45"/>
      <c r="C2" s="45"/>
      <c r="D2" s="45"/>
      <c r="E2" s="45"/>
      <c r="F2" s="45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</row>
    <row r="3" spans="1:46" ht="17.5" customHeight="1" x14ac:dyDescent="0.2">
      <c r="A3" s="31"/>
      <c r="B3" s="310"/>
      <c r="C3" s="310"/>
      <c r="D3" s="310"/>
      <c r="E3" s="45"/>
      <c r="F3" s="165"/>
      <c r="G3" s="265" t="s">
        <v>124</v>
      </c>
      <c r="H3" s="265"/>
      <c r="I3" s="265"/>
      <c r="J3" s="308"/>
      <c r="K3" s="308"/>
      <c r="L3" s="308"/>
      <c r="M3" s="308"/>
      <c r="N3" s="308"/>
      <c r="O3" s="308"/>
      <c r="P3" s="308"/>
      <c r="Q3" s="168"/>
      <c r="R3" s="31"/>
      <c r="S3" s="310"/>
      <c r="T3" s="310"/>
      <c r="U3" s="310"/>
      <c r="V3" s="45"/>
      <c r="W3" s="165"/>
      <c r="X3" s="265" t="s">
        <v>124</v>
      </c>
      <c r="Y3" s="265"/>
      <c r="Z3" s="265"/>
      <c r="AA3" s="308"/>
      <c r="AB3" s="308"/>
      <c r="AC3" s="308"/>
      <c r="AD3" s="308"/>
      <c r="AE3" s="308"/>
      <c r="AF3" s="308"/>
      <c r="AG3" s="308"/>
      <c r="AH3" s="168"/>
    </row>
    <row r="4" spans="1:46" ht="18" customHeight="1" x14ac:dyDescent="0.2">
      <c r="A4" s="311" t="s">
        <v>126</v>
      </c>
      <c r="B4" s="311"/>
      <c r="C4" s="311"/>
      <c r="D4" s="311"/>
      <c r="E4" s="311"/>
      <c r="F4" s="165">
        <v>1</v>
      </c>
      <c r="G4" s="165">
        <v>2</v>
      </c>
      <c r="H4" s="165">
        <v>3</v>
      </c>
      <c r="I4" s="165">
        <v>4</v>
      </c>
      <c r="J4" s="165">
        <v>5</v>
      </c>
      <c r="K4" s="165">
        <v>6</v>
      </c>
      <c r="L4" s="165">
        <v>7</v>
      </c>
      <c r="M4" s="165">
        <v>8</v>
      </c>
      <c r="N4" s="165">
        <v>9</v>
      </c>
      <c r="O4" s="165">
        <v>10</v>
      </c>
      <c r="Q4" s="168"/>
      <c r="R4" s="311" t="s">
        <v>126</v>
      </c>
      <c r="S4" s="311"/>
      <c r="T4" s="311"/>
      <c r="U4" s="311"/>
      <c r="V4" s="311"/>
      <c r="W4" s="165">
        <v>1</v>
      </c>
      <c r="X4" s="165">
        <v>2</v>
      </c>
      <c r="Y4" s="165">
        <v>3</v>
      </c>
      <c r="Z4" s="165">
        <v>4</v>
      </c>
      <c r="AA4" s="165">
        <v>5</v>
      </c>
      <c r="AB4" s="165">
        <v>6</v>
      </c>
      <c r="AC4" s="165">
        <v>7</v>
      </c>
      <c r="AD4" s="165">
        <v>8</v>
      </c>
      <c r="AE4" s="165">
        <v>9</v>
      </c>
      <c r="AF4" s="165">
        <v>10</v>
      </c>
      <c r="AH4" s="168"/>
    </row>
    <row r="5" spans="1:46" ht="18" customHeight="1" x14ac:dyDescent="0.3">
      <c r="A5" s="307" t="s">
        <v>115</v>
      </c>
      <c r="B5" s="307"/>
      <c r="C5" s="307"/>
      <c r="D5" s="307"/>
      <c r="E5" s="307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66"/>
      <c r="Q5" s="169"/>
      <c r="R5" s="307" t="s">
        <v>115</v>
      </c>
      <c r="S5" s="307"/>
      <c r="T5" s="307"/>
      <c r="U5" s="307"/>
      <c r="V5" s="309"/>
      <c r="W5" s="171"/>
      <c r="X5" s="171"/>
      <c r="Y5" s="171"/>
      <c r="Z5" s="171"/>
      <c r="AA5" s="171"/>
      <c r="AB5" s="171"/>
      <c r="AC5" s="171"/>
      <c r="AD5" s="171"/>
      <c r="AE5" s="171"/>
      <c r="AF5" s="171"/>
      <c r="AG5" s="166"/>
      <c r="AH5" s="169"/>
      <c r="AI5" s="167"/>
      <c r="AJ5" s="167"/>
      <c r="AK5" s="167"/>
      <c r="AL5" s="167"/>
      <c r="AM5" s="167"/>
      <c r="AN5" s="167"/>
      <c r="AO5" s="167"/>
      <c r="AP5" s="167"/>
      <c r="AQ5" s="167"/>
      <c r="AR5" s="167"/>
      <c r="AS5" s="167"/>
      <c r="AT5" s="167"/>
    </row>
    <row r="6" spans="1:46" ht="18" customHeight="1" x14ac:dyDescent="0.3">
      <c r="A6" s="307" t="s">
        <v>116</v>
      </c>
      <c r="B6" s="307"/>
      <c r="C6" s="307"/>
      <c r="D6" s="307"/>
      <c r="E6" s="307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66"/>
      <c r="Q6" s="169"/>
      <c r="R6" s="307" t="s">
        <v>116</v>
      </c>
      <c r="S6" s="307"/>
      <c r="T6" s="307"/>
      <c r="U6" s="307"/>
      <c r="V6" s="309"/>
      <c r="W6" s="171"/>
      <c r="X6" s="171"/>
      <c r="Y6" s="171"/>
      <c r="Z6" s="171"/>
      <c r="AA6" s="171"/>
      <c r="AB6" s="171"/>
      <c r="AC6" s="171"/>
      <c r="AD6" s="171"/>
      <c r="AE6" s="171"/>
      <c r="AF6" s="171"/>
      <c r="AG6" s="166"/>
      <c r="AH6" s="169"/>
      <c r="AI6" s="167"/>
      <c r="AJ6" s="167"/>
      <c r="AK6" s="167"/>
      <c r="AL6" s="167"/>
      <c r="AM6" s="167"/>
      <c r="AN6" s="167"/>
      <c r="AO6" s="167"/>
      <c r="AP6" s="167"/>
      <c r="AQ6" s="167"/>
      <c r="AR6" s="167"/>
      <c r="AS6" s="167"/>
      <c r="AT6" s="167"/>
    </row>
    <row r="7" spans="1:46" ht="18" customHeight="1" x14ac:dyDescent="0.3">
      <c r="A7" s="307" t="s">
        <v>117</v>
      </c>
      <c r="B7" s="307"/>
      <c r="C7" s="307"/>
      <c r="D7" s="307"/>
      <c r="E7" s="307"/>
      <c r="F7" s="171"/>
      <c r="G7" s="171"/>
      <c r="H7" s="171"/>
      <c r="I7" s="171"/>
      <c r="J7" s="171"/>
      <c r="K7" s="171"/>
      <c r="L7" s="171"/>
      <c r="M7" s="171"/>
      <c r="N7" s="171"/>
      <c r="O7" s="171"/>
      <c r="P7" s="166"/>
      <c r="Q7" s="169"/>
      <c r="R7" s="307" t="s">
        <v>117</v>
      </c>
      <c r="S7" s="307"/>
      <c r="T7" s="307"/>
      <c r="U7" s="307"/>
      <c r="V7" s="309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66"/>
      <c r="AH7" s="169"/>
      <c r="AI7" s="167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</row>
    <row r="8" spans="1:46" ht="18" customHeight="1" x14ac:dyDescent="0.3">
      <c r="A8" s="307" t="s">
        <v>118</v>
      </c>
      <c r="B8" s="307"/>
      <c r="C8" s="307"/>
      <c r="D8" s="307"/>
      <c r="E8" s="307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66"/>
      <c r="Q8" s="169"/>
      <c r="R8" s="307" t="s">
        <v>118</v>
      </c>
      <c r="S8" s="307"/>
      <c r="T8" s="307"/>
      <c r="U8" s="307"/>
      <c r="V8" s="309"/>
      <c r="W8" s="171"/>
      <c r="X8" s="171"/>
      <c r="Y8" s="171"/>
      <c r="Z8" s="171"/>
      <c r="AA8" s="171"/>
      <c r="AB8" s="171"/>
      <c r="AC8" s="171"/>
      <c r="AD8" s="171"/>
      <c r="AE8" s="171"/>
      <c r="AF8" s="171"/>
      <c r="AG8" s="166"/>
      <c r="AH8" s="169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</row>
    <row r="9" spans="1:46" ht="18" customHeight="1" x14ac:dyDescent="0.3">
      <c r="A9" s="307" t="s">
        <v>119</v>
      </c>
      <c r="B9" s="307"/>
      <c r="C9" s="307"/>
      <c r="D9" s="307"/>
      <c r="E9" s="307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66"/>
      <c r="Q9" s="169"/>
      <c r="R9" s="307" t="s">
        <v>119</v>
      </c>
      <c r="S9" s="307"/>
      <c r="T9" s="307"/>
      <c r="U9" s="307"/>
      <c r="V9" s="309"/>
      <c r="W9" s="171"/>
      <c r="X9" s="171"/>
      <c r="Y9" s="171"/>
      <c r="Z9" s="171"/>
      <c r="AA9" s="171"/>
      <c r="AB9" s="171"/>
      <c r="AC9" s="171"/>
      <c r="AD9" s="171"/>
      <c r="AE9" s="171"/>
      <c r="AF9" s="171"/>
      <c r="AG9" s="166"/>
      <c r="AH9" s="169"/>
      <c r="AI9" s="167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</row>
    <row r="10" spans="1:46" ht="18" customHeight="1" x14ac:dyDescent="0.3">
      <c r="A10" s="307" t="s">
        <v>120</v>
      </c>
      <c r="B10" s="307"/>
      <c r="C10" s="307"/>
      <c r="D10" s="307"/>
      <c r="E10" s="307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66"/>
      <c r="Q10" s="169"/>
      <c r="R10" s="307" t="s">
        <v>120</v>
      </c>
      <c r="S10" s="307"/>
      <c r="T10" s="307"/>
      <c r="U10" s="307"/>
      <c r="V10" s="309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66"/>
      <c r="AH10" s="169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</row>
    <row r="11" spans="1:46" ht="18" customHeight="1" x14ac:dyDescent="0.3">
      <c r="A11" s="307" t="s">
        <v>121</v>
      </c>
      <c r="B11" s="307"/>
      <c r="C11" s="307"/>
      <c r="D11" s="307"/>
      <c r="E11" s="307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66"/>
      <c r="Q11" s="169"/>
      <c r="R11" s="307" t="s">
        <v>121</v>
      </c>
      <c r="S11" s="307"/>
      <c r="T11" s="307"/>
      <c r="U11" s="307"/>
      <c r="V11" s="309"/>
      <c r="W11" s="171"/>
      <c r="X11" s="171"/>
      <c r="Y11" s="171"/>
      <c r="Z11" s="171"/>
      <c r="AA11" s="171"/>
      <c r="AB11" s="171"/>
      <c r="AC11" s="171"/>
      <c r="AD11" s="171"/>
      <c r="AE11" s="171"/>
      <c r="AF11" s="171"/>
      <c r="AG11" s="166"/>
      <c r="AH11" s="169"/>
      <c r="AI11" s="167"/>
      <c r="AJ11" s="167"/>
      <c r="AK11" s="167"/>
      <c r="AL11" s="167"/>
      <c r="AM11" s="167"/>
      <c r="AN11" s="167"/>
      <c r="AO11" s="167"/>
      <c r="AP11" s="167"/>
      <c r="AQ11" s="167"/>
      <c r="AR11" s="167"/>
      <c r="AS11" s="167"/>
      <c r="AT11" s="167"/>
    </row>
    <row r="12" spans="1:46" ht="18" customHeight="1" x14ac:dyDescent="0.3">
      <c r="A12" s="307" t="s">
        <v>122</v>
      </c>
      <c r="B12" s="307"/>
      <c r="C12" s="307"/>
      <c r="D12" s="307"/>
      <c r="E12" s="307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66"/>
      <c r="Q12" s="169"/>
      <c r="R12" s="307" t="s">
        <v>122</v>
      </c>
      <c r="S12" s="307"/>
      <c r="T12" s="307"/>
      <c r="U12" s="307"/>
      <c r="V12" s="309"/>
      <c r="W12" s="171"/>
      <c r="X12" s="171"/>
      <c r="Y12" s="171"/>
      <c r="Z12" s="171"/>
      <c r="AA12" s="171"/>
      <c r="AB12" s="171"/>
      <c r="AC12" s="171"/>
      <c r="AD12" s="171"/>
      <c r="AE12" s="171"/>
      <c r="AF12" s="171"/>
      <c r="AG12" s="166"/>
      <c r="AH12" s="169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</row>
    <row r="13" spans="1:46" ht="18" customHeight="1" x14ac:dyDescent="0.3">
      <c r="A13" s="307" t="s">
        <v>123</v>
      </c>
      <c r="B13" s="307"/>
      <c r="C13" s="307"/>
      <c r="D13" s="307"/>
      <c r="E13" s="307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66"/>
      <c r="Q13" s="169"/>
      <c r="R13" s="307" t="s">
        <v>123</v>
      </c>
      <c r="S13" s="307"/>
      <c r="T13" s="307"/>
      <c r="U13" s="307"/>
      <c r="V13" s="309"/>
      <c r="W13" s="171"/>
      <c r="X13" s="171"/>
      <c r="Y13" s="171"/>
      <c r="Z13" s="171"/>
      <c r="AA13" s="171"/>
      <c r="AB13" s="171"/>
      <c r="AC13" s="171"/>
      <c r="AD13" s="171"/>
      <c r="AE13" s="171"/>
      <c r="AF13" s="171"/>
      <c r="AG13" s="166"/>
      <c r="AH13" s="169"/>
      <c r="AI13" s="167"/>
      <c r="AJ13" s="167"/>
      <c r="AK13" s="167"/>
      <c r="AL13" s="167"/>
      <c r="AM13" s="167"/>
      <c r="AN13" s="167"/>
      <c r="AO13" s="167"/>
      <c r="AP13" s="167"/>
      <c r="AQ13" s="167"/>
      <c r="AR13" s="167"/>
      <c r="AS13" s="167"/>
      <c r="AT13" s="167"/>
    </row>
    <row r="14" spans="1:46" ht="7.75" customHeight="1" x14ac:dyDescent="0.2">
      <c r="Q14" s="168"/>
      <c r="AH14" s="168"/>
    </row>
    <row r="15" spans="1:46" ht="7.25" customHeight="1" x14ac:dyDescent="0.2">
      <c r="A15" s="168"/>
      <c r="B15" s="168"/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</row>
    <row r="16" spans="1:46" ht="7.75" customHeight="1" x14ac:dyDescent="0.2"/>
    <row r="17" spans="1:46" ht="17.5" customHeight="1" x14ac:dyDescent="0.2">
      <c r="A17" s="31"/>
      <c r="B17" s="310"/>
      <c r="C17" s="310"/>
      <c r="D17" s="310"/>
      <c r="E17" s="45"/>
      <c r="F17" s="165"/>
      <c r="G17" s="265" t="s">
        <v>124</v>
      </c>
      <c r="H17" s="265"/>
      <c r="I17" s="265"/>
      <c r="J17" s="308"/>
      <c r="K17" s="308"/>
      <c r="L17" s="308"/>
      <c r="M17" s="308"/>
      <c r="N17" s="308"/>
      <c r="O17" s="308"/>
      <c r="P17" s="308"/>
      <c r="Q17" s="168"/>
      <c r="R17" s="31"/>
      <c r="S17" s="310"/>
      <c r="T17" s="310"/>
      <c r="U17" s="310"/>
      <c r="V17" s="45"/>
      <c r="W17" s="165"/>
      <c r="X17" s="265" t="s">
        <v>124</v>
      </c>
      <c r="Y17" s="265"/>
      <c r="Z17" s="265"/>
      <c r="AA17" s="308"/>
      <c r="AB17" s="308"/>
      <c r="AC17" s="308"/>
      <c r="AD17" s="308"/>
      <c r="AE17" s="308"/>
      <c r="AF17" s="308"/>
      <c r="AG17" s="308"/>
      <c r="AH17" s="168"/>
    </row>
    <row r="18" spans="1:46" ht="18" customHeight="1" x14ac:dyDescent="0.2">
      <c r="A18" s="311" t="s">
        <v>126</v>
      </c>
      <c r="B18" s="311"/>
      <c r="C18" s="311"/>
      <c r="D18" s="311"/>
      <c r="E18" s="311"/>
      <c r="F18" s="165">
        <v>1</v>
      </c>
      <c r="G18" s="165">
        <v>2</v>
      </c>
      <c r="H18" s="165">
        <v>3</v>
      </c>
      <c r="I18" s="165">
        <v>4</v>
      </c>
      <c r="J18" s="165">
        <v>5</v>
      </c>
      <c r="K18" s="165">
        <v>6</v>
      </c>
      <c r="L18" s="165">
        <v>7</v>
      </c>
      <c r="M18" s="165">
        <v>8</v>
      </c>
      <c r="N18" s="165">
        <v>9</v>
      </c>
      <c r="O18" s="165">
        <v>10</v>
      </c>
      <c r="Q18" s="168"/>
      <c r="R18" s="311" t="s">
        <v>126</v>
      </c>
      <c r="S18" s="311"/>
      <c r="T18" s="311"/>
      <c r="U18" s="311"/>
      <c r="V18" s="311"/>
      <c r="W18" s="165">
        <v>1</v>
      </c>
      <c r="X18" s="165">
        <v>2</v>
      </c>
      <c r="Y18" s="165">
        <v>3</v>
      </c>
      <c r="Z18" s="165">
        <v>4</v>
      </c>
      <c r="AA18" s="165">
        <v>5</v>
      </c>
      <c r="AB18" s="165">
        <v>6</v>
      </c>
      <c r="AC18" s="165">
        <v>7</v>
      </c>
      <c r="AD18" s="165">
        <v>8</v>
      </c>
      <c r="AE18" s="165">
        <v>9</v>
      </c>
      <c r="AF18" s="165">
        <v>10</v>
      </c>
      <c r="AH18" s="168"/>
    </row>
    <row r="19" spans="1:46" ht="18" customHeight="1" x14ac:dyDescent="0.3">
      <c r="A19" s="307" t="s">
        <v>115</v>
      </c>
      <c r="B19" s="307"/>
      <c r="C19" s="307"/>
      <c r="D19" s="307"/>
      <c r="E19" s="307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66"/>
      <c r="Q19" s="169"/>
      <c r="R19" s="307" t="s">
        <v>115</v>
      </c>
      <c r="S19" s="307"/>
      <c r="T19" s="307"/>
      <c r="U19" s="307"/>
      <c r="V19" s="309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66"/>
      <c r="AH19" s="169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</row>
    <row r="20" spans="1:46" ht="18" customHeight="1" x14ac:dyDescent="0.3">
      <c r="A20" s="307" t="s">
        <v>116</v>
      </c>
      <c r="B20" s="307"/>
      <c r="C20" s="307"/>
      <c r="D20" s="307"/>
      <c r="E20" s="307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66"/>
      <c r="Q20" s="169"/>
      <c r="R20" s="307" t="s">
        <v>116</v>
      </c>
      <c r="S20" s="307"/>
      <c r="T20" s="307"/>
      <c r="U20" s="307"/>
      <c r="V20" s="309"/>
      <c r="W20" s="171"/>
      <c r="X20" s="171"/>
      <c r="Y20" s="171"/>
      <c r="Z20" s="171"/>
      <c r="AA20" s="171"/>
      <c r="AB20" s="171"/>
      <c r="AC20" s="171"/>
      <c r="AD20" s="171"/>
      <c r="AE20" s="171"/>
      <c r="AF20" s="171"/>
      <c r="AG20" s="166"/>
      <c r="AH20" s="169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</row>
    <row r="21" spans="1:46" ht="18" customHeight="1" x14ac:dyDescent="0.3">
      <c r="A21" s="307" t="s">
        <v>117</v>
      </c>
      <c r="B21" s="307"/>
      <c r="C21" s="307"/>
      <c r="D21" s="307"/>
      <c r="E21" s="307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66"/>
      <c r="Q21" s="169"/>
      <c r="R21" s="307" t="s">
        <v>117</v>
      </c>
      <c r="S21" s="307"/>
      <c r="T21" s="307"/>
      <c r="U21" s="307"/>
      <c r="V21" s="309"/>
      <c r="W21" s="171"/>
      <c r="X21" s="171"/>
      <c r="Y21" s="171"/>
      <c r="Z21" s="171"/>
      <c r="AA21" s="171"/>
      <c r="AB21" s="171"/>
      <c r="AC21" s="171"/>
      <c r="AD21" s="171"/>
      <c r="AE21" s="171"/>
      <c r="AF21" s="171"/>
      <c r="AG21" s="166"/>
      <c r="AH21" s="169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</row>
    <row r="22" spans="1:46" ht="18" customHeight="1" x14ac:dyDescent="0.3">
      <c r="A22" s="307" t="s">
        <v>118</v>
      </c>
      <c r="B22" s="307"/>
      <c r="C22" s="307"/>
      <c r="D22" s="307"/>
      <c r="E22" s="307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66"/>
      <c r="Q22" s="169"/>
      <c r="R22" s="307" t="s">
        <v>118</v>
      </c>
      <c r="S22" s="307"/>
      <c r="T22" s="307"/>
      <c r="U22" s="307"/>
      <c r="V22" s="309"/>
      <c r="W22" s="171"/>
      <c r="X22" s="171"/>
      <c r="Y22" s="171"/>
      <c r="Z22" s="171"/>
      <c r="AA22" s="171"/>
      <c r="AB22" s="171"/>
      <c r="AC22" s="171"/>
      <c r="AD22" s="171"/>
      <c r="AE22" s="171"/>
      <c r="AF22" s="171"/>
      <c r="AG22" s="166"/>
      <c r="AH22" s="169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</row>
    <row r="23" spans="1:46" ht="18" customHeight="1" x14ac:dyDescent="0.3">
      <c r="A23" s="307" t="s">
        <v>119</v>
      </c>
      <c r="B23" s="307"/>
      <c r="C23" s="307"/>
      <c r="D23" s="307"/>
      <c r="E23" s="307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66"/>
      <c r="Q23" s="169"/>
      <c r="R23" s="307" t="s">
        <v>119</v>
      </c>
      <c r="S23" s="307"/>
      <c r="T23" s="307"/>
      <c r="U23" s="307"/>
      <c r="V23" s="309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66"/>
      <c r="AH23" s="169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</row>
    <row r="24" spans="1:46" ht="18" customHeight="1" x14ac:dyDescent="0.3">
      <c r="A24" s="307" t="s">
        <v>120</v>
      </c>
      <c r="B24" s="307"/>
      <c r="C24" s="307"/>
      <c r="D24" s="307"/>
      <c r="E24" s="307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66"/>
      <c r="Q24" s="169"/>
      <c r="R24" s="307" t="s">
        <v>120</v>
      </c>
      <c r="S24" s="307"/>
      <c r="T24" s="307"/>
      <c r="U24" s="307"/>
      <c r="V24" s="309"/>
      <c r="W24" s="171"/>
      <c r="X24" s="171"/>
      <c r="Y24" s="171"/>
      <c r="Z24" s="171"/>
      <c r="AA24" s="171"/>
      <c r="AB24" s="171"/>
      <c r="AC24" s="171"/>
      <c r="AD24" s="171"/>
      <c r="AE24" s="171"/>
      <c r="AF24" s="171"/>
      <c r="AG24" s="166"/>
      <c r="AH24" s="169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</row>
    <row r="25" spans="1:46" ht="18" customHeight="1" x14ac:dyDescent="0.3">
      <c r="A25" s="307" t="s">
        <v>121</v>
      </c>
      <c r="B25" s="307"/>
      <c r="C25" s="307"/>
      <c r="D25" s="307"/>
      <c r="E25" s="307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66"/>
      <c r="Q25" s="169"/>
      <c r="R25" s="307" t="s">
        <v>121</v>
      </c>
      <c r="S25" s="307"/>
      <c r="T25" s="307"/>
      <c r="U25" s="307"/>
      <c r="V25" s="309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66"/>
      <c r="AH25" s="169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</row>
    <row r="26" spans="1:46" ht="18" customHeight="1" x14ac:dyDescent="0.3">
      <c r="A26" s="307" t="s">
        <v>122</v>
      </c>
      <c r="B26" s="307"/>
      <c r="C26" s="307"/>
      <c r="D26" s="307"/>
      <c r="E26" s="307"/>
      <c r="F26" s="171"/>
      <c r="G26" s="171"/>
      <c r="H26" s="171"/>
      <c r="I26" s="171"/>
      <c r="J26" s="171"/>
      <c r="K26" s="171"/>
      <c r="L26" s="171"/>
      <c r="M26" s="171"/>
      <c r="N26" s="171"/>
      <c r="O26" s="171"/>
      <c r="P26" s="166"/>
      <c r="Q26" s="169"/>
      <c r="R26" s="307" t="s">
        <v>122</v>
      </c>
      <c r="S26" s="307"/>
      <c r="T26" s="307"/>
      <c r="U26" s="307"/>
      <c r="V26" s="309"/>
      <c r="W26" s="171"/>
      <c r="X26" s="171"/>
      <c r="Y26" s="171"/>
      <c r="Z26" s="171"/>
      <c r="AA26" s="171"/>
      <c r="AB26" s="171"/>
      <c r="AC26" s="171"/>
      <c r="AD26" s="171"/>
      <c r="AE26" s="171"/>
      <c r="AF26" s="171"/>
      <c r="AG26" s="166"/>
      <c r="AH26" s="169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</row>
    <row r="27" spans="1:46" ht="18" customHeight="1" x14ac:dyDescent="0.3">
      <c r="A27" s="307" t="s">
        <v>123</v>
      </c>
      <c r="B27" s="307"/>
      <c r="C27" s="307"/>
      <c r="D27" s="307"/>
      <c r="E27" s="307"/>
      <c r="F27" s="171"/>
      <c r="G27" s="171"/>
      <c r="H27" s="171"/>
      <c r="I27" s="171"/>
      <c r="J27" s="171"/>
      <c r="K27" s="171"/>
      <c r="L27" s="171"/>
      <c r="M27" s="171"/>
      <c r="N27" s="171"/>
      <c r="O27" s="171"/>
      <c r="P27" s="166"/>
      <c r="Q27" s="169"/>
      <c r="R27" s="307" t="s">
        <v>123</v>
      </c>
      <c r="S27" s="307"/>
      <c r="T27" s="307"/>
      <c r="U27" s="307"/>
      <c r="V27" s="309"/>
      <c r="W27" s="171"/>
      <c r="X27" s="171"/>
      <c r="Y27" s="171"/>
      <c r="Z27" s="171"/>
      <c r="AA27" s="171"/>
      <c r="AB27" s="171"/>
      <c r="AC27" s="171"/>
      <c r="AD27" s="171"/>
      <c r="AE27" s="171"/>
      <c r="AF27" s="171"/>
      <c r="AG27" s="166"/>
      <c r="AH27" s="169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</row>
    <row r="28" spans="1:46" ht="7.75" customHeight="1" x14ac:dyDescent="0.2">
      <c r="Q28" s="168"/>
      <c r="AH28" s="168"/>
    </row>
    <row r="29" spans="1:46" ht="7.25" customHeight="1" x14ac:dyDescent="0.2">
      <c r="A29" s="168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</row>
    <row r="30" spans="1:46" ht="7.75" customHeight="1" x14ac:dyDescent="0.2"/>
    <row r="31" spans="1:46" ht="17.5" customHeight="1" x14ac:dyDescent="0.2">
      <c r="A31" s="31"/>
      <c r="B31" s="310"/>
      <c r="C31" s="310"/>
      <c r="D31" s="310"/>
      <c r="E31" s="45"/>
      <c r="F31" s="165"/>
      <c r="G31" s="265" t="s">
        <v>124</v>
      </c>
      <c r="H31" s="265"/>
      <c r="I31" s="265"/>
      <c r="J31" s="308"/>
      <c r="K31" s="308"/>
      <c r="L31" s="308"/>
      <c r="M31" s="308"/>
      <c r="N31" s="308"/>
      <c r="O31" s="308"/>
      <c r="P31" s="308"/>
      <c r="Q31" s="168"/>
      <c r="R31" s="31"/>
      <c r="S31" s="310"/>
      <c r="T31" s="310"/>
      <c r="U31" s="310"/>
      <c r="V31" s="45"/>
      <c r="W31" s="165"/>
      <c r="X31" s="265" t="s">
        <v>124</v>
      </c>
      <c r="Y31" s="265"/>
      <c r="Z31" s="265"/>
      <c r="AA31" s="308"/>
      <c r="AB31" s="308"/>
      <c r="AC31" s="308"/>
      <c r="AD31" s="308"/>
      <c r="AE31" s="308"/>
      <c r="AF31" s="308"/>
      <c r="AG31" s="308"/>
      <c r="AH31" s="168"/>
    </row>
    <row r="32" spans="1:46" ht="18" customHeight="1" x14ac:dyDescent="0.2">
      <c r="A32" s="311" t="s">
        <v>126</v>
      </c>
      <c r="B32" s="311"/>
      <c r="C32" s="311"/>
      <c r="D32" s="311"/>
      <c r="E32" s="311"/>
      <c r="F32" s="165">
        <v>1</v>
      </c>
      <c r="G32" s="165">
        <v>2</v>
      </c>
      <c r="H32" s="165">
        <v>3</v>
      </c>
      <c r="I32" s="165">
        <v>4</v>
      </c>
      <c r="J32" s="165">
        <v>5</v>
      </c>
      <c r="K32" s="165">
        <v>6</v>
      </c>
      <c r="L32" s="165">
        <v>7</v>
      </c>
      <c r="M32" s="165">
        <v>8</v>
      </c>
      <c r="N32" s="165">
        <v>9</v>
      </c>
      <c r="O32" s="165">
        <v>10</v>
      </c>
      <c r="Q32" s="168"/>
      <c r="R32" s="311" t="s">
        <v>126</v>
      </c>
      <c r="S32" s="311"/>
      <c r="T32" s="311"/>
      <c r="U32" s="311"/>
      <c r="V32" s="311"/>
      <c r="W32" s="165">
        <v>1</v>
      </c>
      <c r="X32" s="165">
        <v>2</v>
      </c>
      <c r="Y32" s="165">
        <v>3</v>
      </c>
      <c r="Z32" s="165">
        <v>4</v>
      </c>
      <c r="AA32" s="165">
        <v>5</v>
      </c>
      <c r="AB32" s="165">
        <v>6</v>
      </c>
      <c r="AC32" s="165">
        <v>7</v>
      </c>
      <c r="AD32" s="165">
        <v>8</v>
      </c>
      <c r="AE32" s="165">
        <v>9</v>
      </c>
      <c r="AF32" s="165">
        <v>10</v>
      </c>
      <c r="AH32" s="168"/>
    </row>
    <row r="33" spans="1:46" ht="18" customHeight="1" x14ac:dyDescent="0.3">
      <c r="A33" s="307" t="s">
        <v>115</v>
      </c>
      <c r="B33" s="307"/>
      <c r="C33" s="307"/>
      <c r="D33" s="307"/>
      <c r="E33" s="307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66"/>
      <c r="Q33" s="169"/>
      <c r="R33" s="307" t="s">
        <v>115</v>
      </c>
      <c r="S33" s="307"/>
      <c r="T33" s="307"/>
      <c r="U33" s="307"/>
      <c r="V33" s="309"/>
      <c r="W33" s="171"/>
      <c r="X33" s="171"/>
      <c r="Y33" s="171"/>
      <c r="Z33" s="171"/>
      <c r="AA33" s="171"/>
      <c r="AB33" s="171"/>
      <c r="AC33" s="171"/>
      <c r="AD33" s="171"/>
      <c r="AE33" s="171"/>
      <c r="AF33" s="171"/>
      <c r="AG33" s="166"/>
      <c r="AH33" s="169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</row>
    <row r="34" spans="1:46" ht="18" customHeight="1" x14ac:dyDescent="0.3">
      <c r="A34" s="307" t="s">
        <v>116</v>
      </c>
      <c r="B34" s="307"/>
      <c r="C34" s="307"/>
      <c r="D34" s="307"/>
      <c r="E34" s="307"/>
      <c r="F34" s="171"/>
      <c r="G34" s="171"/>
      <c r="H34" s="171"/>
      <c r="I34" s="171"/>
      <c r="J34" s="171"/>
      <c r="K34" s="171"/>
      <c r="L34" s="171"/>
      <c r="M34" s="171"/>
      <c r="N34" s="171"/>
      <c r="O34" s="171"/>
      <c r="P34" s="166"/>
      <c r="Q34" s="169"/>
      <c r="R34" s="307" t="s">
        <v>116</v>
      </c>
      <c r="S34" s="307"/>
      <c r="T34" s="307"/>
      <c r="U34" s="307"/>
      <c r="V34" s="309"/>
      <c r="W34" s="171"/>
      <c r="X34" s="171"/>
      <c r="Y34" s="171"/>
      <c r="Z34" s="171"/>
      <c r="AA34" s="171"/>
      <c r="AB34" s="171"/>
      <c r="AC34" s="171"/>
      <c r="AD34" s="171"/>
      <c r="AE34" s="171"/>
      <c r="AF34" s="171"/>
      <c r="AG34" s="166"/>
      <c r="AH34" s="169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</row>
    <row r="35" spans="1:46" ht="18" customHeight="1" x14ac:dyDescent="0.3">
      <c r="A35" s="307" t="s">
        <v>117</v>
      </c>
      <c r="B35" s="307"/>
      <c r="C35" s="307"/>
      <c r="D35" s="307"/>
      <c r="E35" s="307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66"/>
      <c r="Q35" s="169"/>
      <c r="R35" s="307" t="s">
        <v>117</v>
      </c>
      <c r="S35" s="307"/>
      <c r="T35" s="307"/>
      <c r="U35" s="307"/>
      <c r="V35" s="309"/>
      <c r="W35" s="171"/>
      <c r="X35" s="171"/>
      <c r="Y35" s="171"/>
      <c r="Z35" s="171"/>
      <c r="AA35" s="171"/>
      <c r="AB35" s="171"/>
      <c r="AC35" s="171"/>
      <c r="AD35" s="171"/>
      <c r="AE35" s="171"/>
      <c r="AF35" s="171"/>
      <c r="AG35" s="166"/>
      <c r="AH35" s="169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</row>
    <row r="36" spans="1:46" ht="18" customHeight="1" x14ac:dyDescent="0.3">
      <c r="A36" s="307" t="s">
        <v>118</v>
      </c>
      <c r="B36" s="307"/>
      <c r="C36" s="307"/>
      <c r="D36" s="307"/>
      <c r="E36" s="307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66"/>
      <c r="Q36" s="169"/>
      <c r="R36" s="307" t="s">
        <v>118</v>
      </c>
      <c r="S36" s="307"/>
      <c r="T36" s="307"/>
      <c r="U36" s="307"/>
      <c r="V36" s="309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66"/>
      <c r="AH36" s="169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</row>
    <row r="37" spans="1:46" ht="18" customHeight="1" x14ac:dyDescent="0.3">
      <c r="A37" s="307" t="s">
        <v>119</v>
      </c>
      <c r="B37" s="307"/>
      <c r="C37" s="307"/>
      <c r="D37" s="307"/>
      <c r="E37" s="307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66"/>
      <c r="Q37" s="169"/>
      <c r="R37" s="307" t="s">
        <v>119</v>
      </c>
      <c r="S37" s="307"/>
      <c r="T37" s="307"/>
      <c r="U37" s="307"/>
      <c r="V37" s="309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66"/>
      <c r="AH37" s="169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</row>
    <row r="38" spans="1:46" ht="18" customHeight="1" x14ac:dyDescent="0.3">
      <c r="A38" s="307" t="s">
        <v>120</v>
      </c>
      <c r="B38" s="307"/>
      <c r="C38" s="307"/>
      <c r="D38" s="307"/>
      <c r="E38" s="307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66"/>
      <c r="Q38" s="169"/>
      <c r="R38" s="307" t="s">
        <v>120</v>
      </c>
      <c r="S38" s="307"/>
      <c r="T38" s="307"/>
      <c r="U38" s="307"/>
      <c r="V38" s="309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66"/>
      <c r="AH38" s="169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</row>
    <row r="39" spans="1:46" ht="18" customHeight="1" x14ac:dyDescent="0.3">
      <c r="A39" s="307" t="s">
        <v>121</v>
      </c>
      <c r="B39" s="307"/>
      <c r="C39" s="307"/>
      <c r="D39" s="307"/>
      <c r="E39" s="307"/>
      <c r="F39" s="171"/>
      <c r="G39" s="171"/>
      <c r="H39" s="171"/>
      <c r="I39" s="171"/>
      <c r="J39" s="171"/>
      <c r="K39" s="171"/>
      <c r="L39" s="171"/>
      <c r="M39" s="171"/>
      <c r="N39" s="171"/>
      <c r="O39" s="171"/>
      <c r="P39" s="166"/>
      <c r="Q39" s="169"/>
      <c r="R39" s="307" t="s">
        <v>121</v>
      </c>
      <c r="S39" s="307"/>
      <c r="T39" s="307"/>
      <c r="U39" s="307"/>
      <c r="V39" s="309"/>
      <c r="W39" s="171"/>
      <c r="X39" s="171"/>
      <c r="Y39" s="171"/>
      <c r="Z39" s="171"/>
      <c r="AA39" s="171"/>
      <c r="AB39" s="171"/>
      <c r="AC39" s="171"/>
      <c r="AD39" s="171"/>
      <c r="AE39" s="171"/>
      <c r="AF39" s="171"/>
      <c r="AG39" s="166"/>
      <c r="AH39" s="169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</row>
    <row r="40" spans="1:46" ht="18" customHeight="1" x14ac:dyDescent="0.3">
      <c r="A40" s="307" t="s">
        <v>122</v>
      </c>
      <c r="B40" s="307"/>
      <c r="C40" s="307"/>
      <c r="D40" s="307"/>
      <c r="E40" s="307"/>
      <c r="F40" s="171"/>
      <c r="G40" s="171"/>
      <c r="H40" s="171"/>
      <c r="I40" s="171"/>
      <c r="J40" s="171"/>
      <c r="K40" s="171"/>
      <c r="L40" s="171"/>
      <c r="M40" s="171"/>
      <c r="N40" s="171"/>
      <c r="O40" s="171"/>
      <c r="P40" s="166"/>
      <c r="Q40" s="169"/>
      <c r="R40" s="307" t="s">
        <v>122</v>
      </c>
      <c r="S40" s="307"/>
      <c r="T40" s="307"/>
      <c r="U40" s="307"/>
      <c r="V40" s="309"/>
      <c r="W40" s="171"/>
      <c r="X40" s="171"/>
      <c r="Y40" s="171"/>
      <c r="Z40" s="171"/>
      <c r="AA40" s="171"/>
      <c r="AB40" s="171"/>
      <c r="AC40" s="171"/>
      <c r="AD40" s="171"/>
      <c r="AE40" s="171"/>
      <c r="AF40" s="171"/>
      <c r="AG40" s="166"/>
      <c r="AH40" s="169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</row>
    <row r="41" spans="1:46" ht="18" customHeight="1" x14ac:dyDescent="0.3">
      <c r="A41" s="307" t="s">
        <v>123</v>
      </c>
      <c r="B41" s="307"/>
      <c r="C41" s="307"/>
      <c r="D41" s="307"/>
      <c r="E41" s="307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66"/>
      <c r="Q41" s="169"/>
      <c r="R41" s="307" t="s">
        <v>123</v>
      </c>
      <c r="S41" s="307"/>
      <c r="T41" s="307"/>
      <c r="U41" s="307"/>
      <c r="V41" s="309"/>
      <c r="W41" s="171"/>
      <c r="X41" s="171"/>
      <c r="Y41" s="171"/>
      <c r="Z41" s="171"/>
      <c r="AA41" s="171"/>
      <c r="AB41" s="171"/>
      <c r="AC41" s="171"/>
      <c r="AD41" s="171"/>
      <c r="AE41" s="171"/>
      <c r="AF41" s="171"/>
      <c r="AG41" s="166"/>
      <c r="AH41" s="169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</row>
    <row r="42" spans="1:46" ht="7.75" customHeight="1" x14ac:dyDescent="0.2">
      <c r="Q42" s="168"/>
      <c r="AH42" s="168"/>
    </row>
    <row r="43" spans="1:46" ht="7.25" customHeight="1" x14ac:dyDescent="0.2">
      <c r="A43" s="16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</row>
    <row r="44" spans="1:46" ht="7.75" customHeight="1" x14ac:dyDescent="0.2"/>
  </sheetData>
  <sheetProtection algorithmName="SHA-512" hashValue="SwIPbVXyE+G4koRgmq/xH4cXHVIZ+R/BZrHWw6oz9RlktWCHj/21x10R+IkaH1z+BJrIk3AXexFIKhd3w9b+fA==" saltValue="+Ra2VyGkSEhCDTs9fZRl8Q==" spinCount="100000" sheet="1" objects="1" scenarios="1"/>
  <mergeCells count="80">
    <mergeCell ref="X17:Z17"/>
    <mergeCell ref="AA17:AG17"/>
    <mergeCell ref="R6:V6"/>
    <mergeCell ref="R7:V7"/>
    <mergeCell ref="R8:V8"/>
    <mergeCell ref="R9:V9"/>
    <mergeCell ref="R10:V10"/>
    <mergeCell ref="R11:V11"/>
    <mergeCell ref="A32:E32"/>
    <mergeCell ref="R32:V32"/>
    <mergeCell ref="X31:Z31"/>
    <mergeCell ref="AA31:AG31"/>
    <mergeCell ref="A40:E40"/>
    <mergeCell ref="R40:V40"/>
    <mergeCell ref="A35:E35"/>
    <mergeCell ref="R35:V35"/>
    <mergeCell ref="A36:E36"/>
    <mergeCell ref="R36:V36"/>
    <mergeCell ref="A33:E33"/>
    <mergeCell ref="R33:V33"/>
    <mergeCell ref="A41:E41"/>
    <mergeCell ref="R41:V41"/>
    <mergeCell ref="A27:E27"/>
    <mergeCell ref="R27:V27"/>
    <mergeCell ref="B31:D31"/>
    <mergeCell ref="G31:I31"/>
    <mergeCell ref="J31:P31"/>
    <mergeCell ref="S31:U31"/>
    <mergeCell ref="A37:E37"/>
    <mergeCell ref="R37:V37"/>
    <mergeCell ref="A38:E38"/>
    <mergeCell ref="R38:V38"/>
    <mergeCell ref="A39:E39"/>
    <mergeCell ref="R39:V39"/>
    <mergeCell ref="A34:E34"/>
    <mergeCell ref="R34:V34"/>
    <mergeCell ref="A24:E24"/>
    <mergeCell ref="R24:V24"/>
    <mergeCell ref="A25:E25"/>
    <mergeCell ref="R25:V25"/>
    <mergeCell ref="A26:E26"/>
    <mergeCell ref="R26:V26"/>
    <mergeCell ref="A21:E21"/>
    <mergeCell ref="R21:V21"/>
    <mergeCell ref="A22:E22"/>
    <mergeCell ref="R22:V22"/>
    <mergeCell ref="A23:E23"/>
    <mergeCell ref="R23:V23"/>
    <mergeCell ref="A19:E19"/>
    <mergeCell ref="R19:V19"/>
    <mergeCell ref="A20:E20"/>
    <mergeCell ref="R20:V20"/>
    <mergeCell ref="R12:V12"/>
    <mergeCell ref="R13:V13"/>
    <mergeCell ref="A12:E12"/>
    <mergeCell ref="A13:E13"/>
    <mergeCell ref="A18:E18"/>
    <mergeCell ref="R18:V18"/>
    <mergeCell ref="B17:D17"/>
    <mergeCell ref="G17:I17"/>
    <mergeCell ref="J17:P17"/>
    <mergeCell ref="S17:U17"/>
    <mergeCell ref="A10:E10"/>
    <mergeCell ref="A11:E11"/>
    <mergeCell ref="B3:D3"/>
    <mergeCell ref="A5:E5"/>
    <mergeCell ref="A6:E6"/>
    <mergeCell ref="A7:E7"/>
    <mergeCell ref="A4:E4"/>
    <mergeCell ref="A1:F1"/>
    <mergeCell ref="A8:E8"/>
    <mergeCell ref="AA3:AG3"/>
    <mergeCell ref="R5:V5"/>
    <mergeCell ref="A9:E9"/>
    <mergeCell ref="H1:AH1"/>
    <mergeCell ref="J3:P3"/>
    <mergeCell ref="G3:I3"/>
    <mergeCell ref="S3:U3"/>
    <mergeCell ref="X3:Z3"/>
    <mergeCell ref="R4:V4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1FDE1-5BE6-4ED2-A807-157ADB1E2200}">
  <dimension ref="A1:X138"/>
  <sheetViews>
    <sheetView zoomScaleNormal="100" workbookViewId="0">
      <pane ySplit="1" topLeftCell="A2" activePane="bottomLeft" state="frozen"/>
      <selection pane="bottomLeft" activeCell="W14" sqref="W14"/>
    </sheetView>
  </sheetViews>
  <sheetFormatPr baseColWidth="10" defaultColWidth="8.5" defaultRowHeight="15" x14ac:dyDescent="0.2"/>
  <cols>
    <col min="1" max="1" width="1.6640625" customWidth="1"/>
    <col min="2" max="2" width="12.5" customWidth="1"/>
    <col min="3" max="3" width="13.1640625" customWidth="1"/>
    <col min="4" max="4" width="13.5" customWidth="1"/>
    <col min="5" max="5" width="12.33203125" customWidth="1"/>
    <col min="6" max="6" width="15.83203125" customWidth="1"/>
    <col min="7" max="7" width="11.5" customWidth="1"/>
    <col min="8" max="9" width="13.5" customWidth="1"/>
    <col min="10" max="10" width="1.6640625" customWidth="1"/>
    <col min="11" max="11" width="13.5" customWidth="1"/>
    <col min="12" max="12" width="13.1640625" customWidth="1"/>
    <col min="13" max="13" width="13" customWidth="1"/>
    <col min="14" max="14" width="12.33203125" customWidth="1"/>
    <col min="15" max="15" width="15.83203125" customWidth="1"/>
    <col min="16" max="16" width="14.33203125" customWidth="1"/>
    <col min="17" max="17" width="13" customWidth="1"/>
    <col min="18" max="18" width="15.5" customWidth="1"/>
    <col min="19" max="19" width="1.6640625" customWidth="1"/>
    <col min="20" max="20" width="12.33203125" customWidth="1"/>
    <col min="21" max="21" width="1.6640625" customWidth="1"/>
    <col min="22" max="22" width="14.6640625" customWidth="1"/>
    <col min="23" max="23" width="14.33203125" bestFit="1" customWidth="1"/>
  </cols>
  <sheetData>
    <row r="1" spans="1:24" ht="30" customHeight="1" thickBot="1" x14ac:dyDescent="0.25">
      <c r="A1" s="71">
        <f>(SUM(C12*D12)+(C13*D13)+(C14*D14)+(C15*D15)+(C16*D16)+(C17*D17)+(C18*D18)+(C19*D19)+(C20*D20)+(C21*D21))</f>
        <v>0</v>
      </c>
      <c r="B1" s="70"/>
      <c r="C1" s="70"/>
      <c r="D1" s="70"/>
      <c r="E1" s="70"/>
      <c r="F1" s="236" t="s">
        <v>109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158"/>
      <c r="T1" s="5"/>
      <c r="U1" s="5"/>
    </row>
    <row r="2" spans="1:24" ht="13.25" customHeight="1" x14ac:dyDescent="0.2">
      <c r="A2" s="85">
        <f>(SUM(L12*M12)+(L13*M13)+(L14*M14)+(L15*M15)+(L16*M16)+(L17*M17)+(L18*M18)+(L19*M19)+(L20*M20)+(L21*M21))</f>
        <v>0</v>
      </c>
      <c r="B2" s="273" t="s">
        <v>55</v>
      </c>
      <c r="C2" s="274"/>
      <c r="D2" s="275"/>
      <c r="E2" s="15"/>
      <c r="F2" s="15"/>
      <c r="G2" s="15"/>
      <c r="H2" s="15"/>
      <c r="I2" s="16"/>
      <c r="J2" s="16"/>
      <c r="K2" s="276" t="s">
        <v>51</v>
      </c>
      <c r="L2" s="277"/>
      <c r="M2" s="277"/>
      <c r="N2" s="277"/>
      <c r="O2" s="277"/>
      <c r="P2" s="277"/>
      <c r="Q2" s="277"/>
      <c r="R2" s="278"/>
      <c r="S2" s="17"/>
      <c r="T2" s="9"/>
      <c r="U2" s="9"/>
    </row>
    <row r="3" spans="1:24" x14ac:dyDescent="0.2">
      <c r="A3" s="85">
        <f>(SUM(C34*D34)+(C35*D35)+(C36*D36)+(C37*D37)+(C38*D38)+(C39*D39)+(C40*D40)+(C41*D41)+(C42*D42)+(C43*D43))</f>
        <v>0</v>
      </c>
      <c r="B3" s="272" t="s">
        <v>56</v>
      </c>
      <c r="C3" s="252"/>
      <c r="D3" s="13">
        <v>0.01</v>
      </c>
      <c r="E3" s="272" t="s">
        <v>71</v>
      </c>
      <c r="F3" s="252"/>
      <c r="G3" s="252"/>
      <c r="H3" s="113">
        <f>D4*(1+D3)</f>
        <v>0</v>
      </c>
      <c r="I3" s="72">
        <f ca="1">NOW()</f>
        <v>45275.845048379633</v>
      </c>
      <c r="J3" s="73"/>
      <c r="K3" s="68" t="s">
        <v>62</v>
      </c>
      <c r="L3" s="1"/>
      <c r="M3" s="281" t="s">
        <v>65</v>
      </c>
      <c r="N3" s="282"/>
      <c r="O3" s="78"/>
      <c r="P3" s="79">
        <f>(SUM(L3*L5))+L4</f>
        <v>0</v>
      </c>
      <c r="Q3" s="80"/>
      <c r="R3" s="89"/>
      <c r="S3" s="17"/>
      <c r="T3" s="9"/>
      <c r="U3" s="9"/>
    </row>
    <row r="4" spans="1:24" x14ac:dyDescent="0.2">
      <c r="A4" s="85">
        <f>(SUM(L34*M34)+(L35*M35)+(L36*M36)+(L37*M37)+(L38*M38)+(L39*M39)+(L40*M40)+(L41*M41)+(L42*M42)+(L43*M43))</f>
        <v>0</v>
      </c>
      <c r="B4" s="272" t="s">
        <v>57</v>
      </c>
      <c r="C4" s="252"/>
      <c r="D4" s="1"/>
      <c r="E4" s="272" t="s">
        <v>70</v>
      </c>
      <c r="F4" s="252"/>
      <c r="G4" s="252"/>
      <c r="H4" s="114" t="e">
        <f>((D5-D4)/D4)</f>
        <v>#DIV/0!</v>
      </c>
      <c r="I4" s="16"/>
      <c r="J4" s="16"/>
      <c r="K4" s="68" t="s">
        <v>63</v>
      </c>
      <c r="L4" s="75"/>
      <c r="M4" s="281" t="s">
        <v>69</v>
      </c>
      <c r="N4" s="282"/>
      <c r="O4" s="78"/>
      <c r="P4" s="140" t="e">
        <f>(P3-P5)/L5</f>
        <v>#DIV/0!</v>
      </c>
      <c r="Q4" s="78" t="s">
        <v>67</v>
      </c>
      <c r="R4" s="90" t="e">
        <f>P4-L3</f>
        <v>#DIV/0!</v>
      </c>
      <c r="S4" s="17"/>
      <c r="T4" s="9"/>
      <c r="U4" s="9"/>
    </row>
    <row r="5" spans="1:24" ht="14.75" customHeight="1" thickBot="1" x14ac:dyDescent="0.25">
      <c r="A5" s="85">
        <f>(SUM(C56*D56)+(C57*D57)+(C58*D58)+(C59*D59)+(C60*D60)+(C61*D61)+(C62*D62)+(C63*D63)+(C64*D64)+(C65*D65))</f>
        <v>0</v>
      </c>
      <c r="B5" s="283" t="s">
        <v>58</v>
      </c>
      <c r="C5" s="284"/>
      <c r="D5" s="11"/>
      <c r="E5" s="272" t="s">
        <v>61</v>
      </c>
      <c r="F5" s="252"/>
      <c r="G5" s="252"/>
      <c r="H5" s="18" t="e">
        <f>IF(H4&gt;=D3,"JA","NEE")</f>
        <v>#DIV/0!</v>
      </c>
      <c r="I5" s="16"/>
      <c r="J5" s="16"/>
      <c r="K5" s="68" t="s">
        <v>64</v>
      </c>
      <c r="L5" s="74"/>
      <c r="M5" s="279" t="s">
        <v>66</v>
      </c>
      <c r="N5" s="280"/>
      <c r="O5" s="143"/>
      <c r="P5" s="79">
        <f>P3*L6</f>
        <v>0</v>
      </c>
      <c r="Q5" s="81" t="s">
        <v>68</v>
      </c>
      <c r="R5" s="91">
        <f>P5-L4</f>
        <v>0</v>
      </c>
      <c r="S5" s="17"/>
      <c r="T5" s="9"/>
      <c r="U5" s="9"/>
    </row>
    <row r="6" spans="1:24" ht="14.75" customHeight="1" thickBot="1" x14ac:dyDescent="0.25">
      <c r="A6" s="85">
        <f>(SUM(L56*M56)+(L57*M57)+(L58*M58)+(L59*M59)+(L60*M60)+(L61*M61)+(L62*M61)+(L63*M63)+(L64*M64)+(L65*M65))</f>
        <v>0</v>
      </c>
      <c r="B6" s="16"/>
      <c r="C6" s="16"/>
      <c r="D6" s="16"/>
      <c r="E6" s="252" t="s">
        <v>74</v>
      </c>
      <c r="F6" s="252"/>
      <c r="G6" s="252"/>
      <c r="H6" s="115" t="e">
        <f>SUM(K48,K26,K70,K92,K114,K136)</f>
        <v>#DIV/0!</v>
      </c>
      <c r="I6" s="16"/>
      <c r="J6" s="16"/>
      <c r="K6" s="92" t="s">
        <v>72</v>
      </c>
      <c r="L6" s="76"/>
      <c r="M6" s="83"/>
      <c r="N6" s="84"/>
      <c r="O6" s="84"/>
      <c r="P6" s="84"/>
      <c r="Q6" s="83"/>
      <c r="R6" s="93"/>
      <c r="S6" s="17"/>
      <c r="T6" s="9"/>
      <c r="U6" s="9"/>
    </row>
    <row r="7" spans="1:24" ht="10.25" customHeight="1" thickBot="1" x14ac:dyDescent="0.25">
      <c r="A7" s="85"/>
      <c r="B7" s="16"/>
      <c r="C7" s="16"/>
      <c r="D7" s="16"/>
      <c r="E7" s="16"/>
      <c r="F7" s="16"/>
      <c r="G7" s="16"/>
      <c r="H7" s="16"/>
      <c r="I7" s="16"/>
      <c r="J7" s="16"/>
      <c r="K7" s="69"/>
      <c r="L7" s="88"/>
      <c r="M7" s="16"/>
      <c r="N7" s="77"/>
      <c r="O7" s="77"/>
      <c r="P7" s="77"/>
      <c r="Q7" s="16"/>
      <c r="R7" s="16"/>
      <c r="S7" s="17"/>
      <c r="T7" s="9"/>
      <c r="U7" s="9"/>
    </row>
    <row r="8" spans="1:24" ht="14.75" customHeight="1" thickBot="1" x14ac:dyDescent="0.35">
      <c r="A8" s="86">
        <f>(SUM(C78*D78)+(C79*D79)+(C80*D80)+(C81*D81)+(C82*D82)+(C83*D83)+(C84*D84)+(C85*D85)+(C86*D86)+(C87*D87))</f>
        <v>0</v>
      </c>
      <c r="B8" s="237" t="s">
        <v>33</v>
      </c>
      <c r="C8" s="23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9"/>
      <c r="U8" s="9"/>
    </row>
    <row r="9" spans="1:24" ht="10.25" customHeight="1" x14ac:dyDescent="0.2">
      <c r="A9" s="85">
        <f>(SUM(L78*M78)+(L79*M79)+(L80*M80)+(L81*M81)+(L82*M82)+(L83*M83)+(L84*M84)+(L85*M85)+(L86*M86)+(L87*M87))</f>
        <v>0</v>
      </c>
      <c r="B9" s="22"/>
      <c r="C9" s="23"/>
      <c r="D9" s="24"/>
      <c r="E9" s="25"/>
      <c r="F9" s="26"/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6"/>
    </row>
    <row r="10" spans="1:24" ht="16" x14ac:dyDescent="0.2">
      <c r="A10" s="85">
        <f>(SUM(C100*D100)+(C101*D101)+(C102*D102)+(C103*D103)+(C104*D104)+(C105*D105)+(C106*D106)+(C107*D107)+(C108*D108)+(C109*D109))</f>
        <v>0</v>
      </c>
      <c r="B10" s="239" t="s">
        <v>34</v>
      </c>
      <c r="C10" s="240"/>
      <c r="D10" s="240"/>
      <c r="E10" s="240"/>
      <c r="F10" s="240"/>
      <c r="G10" s="240"/>
      <c r="H10" s="240"/>
      <c r="I10" s="241"/>
      <c r="J10" s="29"/>
      <c r="K10" s="242" t="s">
        <v>35</v>
      </c>
      <c r="L10" s="243"/>
      <c r="M10" s="243"/>
      <c r="N10" s="243"/>
      <c r="O10" s="243"/>
      <c r="P10" s="243"/>
      <c r="Q10" s="243"/>
      <c r="R10" s="244"/>
      <c r="S10" s="28"/>
      <c r="T10" s="6"/>
      <c r="X10" s="12" t="s">
        <v>39</v>
      </c>
    </row>
    <row r="11" spans="1:24" x14ac:dyDescent="0.2">
      <c r="A11" s="85">
        <f>(SUM(L100*M100)+(L101*M101)+(L102*M102)+(L103*M103)+(L104*M104)+(L105*M105)+(L106*M106)+(L107*M107)+(L108*M108)+(L109*M109))</f>
        <v>0</v>
      </c>
      <c r="B11" s="30" t="s">
        <v>6</v>
      </c>
      <c r="C11" s="31" t="s">
        <v>1</v>
      </c>
      <c r="D11" s="31" t="s">
        <v>0</v>
      </c>
      <c r="E11" s="31" t="s">
        <v>16</v>
      </c>
      <c r="F11" s="31" t="s">
        <v>97</v>
      </c>
      <c r="G11" s="31" t="s">
        <v>38</v>
      </c>
      <c r="H11" s="31" t="s">
        <v>47</v>
      </c>
      <c r="I11" s="32" t="s">
        <v>32</v>
      </c>
      <c r="J11" s="31"/>
      <c r="K11" s="33" t="s">
        <v>17</v>
      </c>
      <c r="L11" s="31" t="s">
        <v>1</v>
      </c>
      <c r="M11" s="31" t="s">
        <v>0</v>
      </c>
      <c r="N11" s="31" t="s">
        <v>16</v>
      </c>
      <c r="O11" s="31" t="s">
        <v>97</v>
      </c>
      <c r="P11" s="31" t="s">
        <v>38</v>
      </c>
      <c r="Q11" s="31" t="s">
        <v>47</v>
      </c>
      <c r="R11" s="32" t="s">
        <v>32</v>
      </c>
      <c r="S11" s="34"/>
      <c r="T11" s="7"/>
      <c r="V11" s="63"/>
      <c r="X11" s="12" t="s">
        <v>40</v>
      </c>
    </row>
    <row r="12" spans="1:24" x14ac:dyDescent="0.2">
      <c r="A12" s="85">
        <f>(SUM(C122*D122)+(C123*D123)+(C124*D124)+(C125*D125)+(C126*D126)+(C127*D127)+(C128*D128)+(C129*D129)+(C130*D130)+(C131*D131))</f>
        <v>0</v>
      </c>
      <c r="B12" s="35" t="s">
        <v>5</v>
      </c>
      <c r="C12" s="1"/>
      <c r="D12" s="2"/>
      <c r="E12" s="3"/>
      <c r="F12" s="144"/>
      <c r="G12" s="3"/>
      <c r="H12" s="36" t="e">
        <f>D12/SUM(D12:D21)</f>
        <v>#DIV/0!</v>
      </c>
      <c r="I12" s="37">
        <f t="shared" ref="I12:I21" si="0">C12*D12</f>
        <v>0</v>
      </c>
      <c r="J12" s="36"/>
      <c r="K12" s="38" t="s">
        <v>18</v>
      </c>
      <c r="L12" s="1"/>
      <c r="M12" s="2"/>
      <c r="N12" s="3"/>
      <c r="O12" s="144"/>
      <c r="P12" s="3"/>
      <c r="Q12" s="36" t="e">
        <f>M12/SUM(D12:D21)</f>
        <v>#DIV/0!</v>
      </c>
      <c r="R12" s="37">
        <f>L12*M12</f>
        <v>0</v>
      </c>
      <c r="S12" s="39"/>
      <c r="T12" s="8"/>
      <c r="V12" s="63"/>
      <c r="X12" s="12" t="s">
        <v>41</v>
      </c>
    </row>
    <row r="13" spans="1:24" x14ac:dyDescent="0.2">
      <c r="A13" s="85">
        <f>(SUM(L122*M122)+(L123*M123)+(L124*M124)+(L125*M125)+(L126*M126)+(L127*M127)+(L128*M128)+(L129*M129)+(L130*M130)+(L131*M131))</f>
        <v>0</v>
      </c>
      <c r="B13" s="35" t="s">
        <v>7</v>
      </c>
      <c r="C13" s="1"/>
      <c r="D13" s="2"/>
      <c r="E13" s="3"/>
      <c r="F13" s="144"/>
      <c r="G13" s="3"/>
      <c r="H13" s="36" t="e">
        <f>D13/SUM(D12:D21)</f>
        <v>#DIV/0!</v>
      </c>
      <c r="I13" s="37">
        <f t="shared" si="0"/>
        <v>0</v>
      </c>
      <c r="J13" s="36"/>
      <c r="K13" s="38" t="s">
        <v>19</v>
      </c>
      <c r="L13" s="1"/>
      <c r="M13" s="2"/>
      <c r="N13" s="3"/>
      <c r="O13" s="144"/>
      <c r="P13" s="3"/>
      <c r="Q13" s="36" t="e">
        <f>M13/SUM(D12:D21)</f>
        <v>#DIV/0!</v>
      </c>
      <c r="R13" s="37">
        <f t="shared" ref="R13:R21" si="1">L13*M13</f>
        <v>0</v>
      </c>
      <c r="S13" s="39"/>
      <c r="T13" s="8"/>
      <c r="W13" s="4"/>
      <c r="X13" s="12" t="s">
        <v>42</v>
      </c>
    </row>
    <row r="14" spans="1:24" x14ac:dyDescent="0.2">
      <c r="A14" s="14"/>
      <c r="B14" s="35" t="s">
        <v>8</v>
      </c>
      <c r="C14" s="1"/>
      <c r="D14" s="2"/>
      <c r="E14" s="3"/>
      <c r="F14" s="144"/>
      <c r="G14" s="3"/>
      <c r="H14" s="36" t="e">
        <f>D14/SUM(D12:D21)</f>
        <v>#DIV/0!</v>
      </c>
      <c r="I14" s="37">
        <f t="shared" si="0"/>
        <v>0</v>
      </c>
      <c r="J14" s="36"/>
      <c r="K14" s="38" t="s">
        <v>20</v>
      </c>
      <c r="L14" s="1"/>
      <c r="M14" s="2"/>
      <c r="N14" s="3"/>
      <c r="O14" s="144"/>
      <c r="P14" s="3"/>
      <c r="Q14" s="36" t="e">
        <f>M14/SUM(D12:D21)</f>
        <v>#DIV/0!</v>
      </c>
      <c r="R14" s="37">
        <f t="shared" si="1"/>
        <v>0</v>
      </c>
      <c r="S14" s="39"/>
      <c r="T14" s="8"/>
      <c r="X14" s="12" t="s">
        <v>43</v>
      </c>
    </row>
    <row r="15" spans="1:24" x14ac:dyDescent="0.2">
      <c r="A15" s="14"/>
      <c r="B15" s="35" t="s">
        <v>9</v>
      </c>
      <c r="C15" s="1"/>
      <c r="D15" s="2"/>
      <c r="E15" s="3"/>
      <c r="F15" s="144"/>
      <c r="G15" s="3"/>
      <c r="H15" s="36" t="e">
        <f>D15/SUM(D12:D21)</f>
        <v>#DIV/0!</v>
      </c>
      <c r="I15" s="37">
        <f t="shared" si="0"/>
        <v>0</v>
      </c>
      <c r="J15" s="36"/>
      <c r="K15" s="38" t="s">
        <v>21</v>
      </c>
      <c r="L15" s="1"/>
      <c r="M15" s="2"/>
      <c r="N15" s="3"/>
      <c r="O15" s="144"/>
      <c r="P15" s="3"/>
      <c r="Q15" s="36" t="e">
        <f>M15/SUM(D12:D21)</f>
        <v>#DIV/0!</v>
      </c>
      <c r="R15" s="37">
        <f t="shared" si="1"/>
        <v>0</v>
      </c>
      <c r="S15" s="39"/>
      <c r="T15" s="8"/>
      <c r="X15" s="12" t="s">
        <v>44</v>
      </c>
    </row>
    <row r="16" spans="1:24" x14ac:dyDescent="0.2">
      <c r="A16" s="14"/>
      <c r="B16" s="35" t="s">
        <v>10</v>
      </c>
      <c r="C16" s="1"/>
      <c r="D16" s="2"/>
      <c r="E16" s="3"/>
      <c r="F16" s="144"/>
      <c r="G16" s="3"/>
      <c r="H16" s="36" t="e">
        <f>D16/SUM(D12:D21)</f>
        <v>#DIV/0!</v>
      </c>
      <c r="I16" s="37">
        <f t="shared" si="0"/>
        <v>0</v>
      </c>
      <c r="J16" s="36"/>
      <c r="K16" s="38" t="s">
        <v>22</v>
      </c>
      <c r="L16" s="1"/>
      <c r="M16" s="2"/>
      <c r="N16" s="3"/>
      <c r="O16" s="144"/>
      <c r="P16" s="3"/>
      <c r="Q16" s="36" t="e">
        <f>M16/SUM(D12:D21)</f>
        <v>#DIV/0!</v>
      </c>
      <c r="R16" s="37">
        <f t="shared" si="1"/>
        <v>0</v>
      </c>
      <c r="S16" s="39"/>
      <c r="T16" s="8"/>
      <c r="X16" s="12" t="s">
        <v>45</v>
      </c>
    </row>
    <row r="17" spans="1:24" x14ac:dyDescent="0.2">
      <c r="A17" s="14"/>
      <c r="B17" s="35" t="s">
        <v>11</v>
      </c>
      <c r="C17" s="1"/>
      <c r="D17" s="2"/>
      <c r="E17" s="3"/>
      <c r="F17" s="144"/>
      <c r="G17" s="3"/>
      <c r="H17" s="36" t="e">
        <f>D17/SUM(D12:D21)</f>
        <v>#DIV/0!</v>
      </c>
      <c r="I17" s="37">
        <f t="shared" si="0"/>
        <v>0</v>
      </c>
      <c r="J17" s="36"/>
      <c r="K17" s="38" t="s">
        <v>23</v>
      </c>
      <c r="L17" s="1"/>
      <c r="M17" s="2"/>
      <c r="N17" s="3"/>
      <c r="O17" s="144"/>
      <c r="P17" s="3"/>
      <c r="Q17" s="36" t="e">
        <f>M17/SUM(D12:D21)</f>
        <v>#DIV/0!</v>
      </c>
      <c r="R17" s="37">
        <f t="shared" si="1"/>
        <v>0</v>
      </c>
      <c r="S17" s="39"/>
      <c r="T17" s="8"/>
      <c r="X17" s="12" t="s">
        <v>46</v>
      </c>
    </row>
    <row r="18" spans="1:24" x14ac:dyDescent="0.2">
      <c r="A18" s="14"/>
      <c r="B18" s="35" t="s">
        <v>12</v>
      </c>
      <c r="C18" s="1"/>
      <c r="D18" s="2"/>
      <c r="E18" s="3"/>
      <c r="F18" s="144"/>
      <c r="G18" s="3"/>
      <c r="H18" s="36" t="e">
        <f>D18/SUM(D12:D21)</f>
        <v>#DIV/0!</v>
      </c>
      <c r="I18" s="37">
        <f t="shared" si="0"/>
        <v>0</v>
      </c>
      <c r="J18" s="36"/>
      <c r="K18" s="38" t="s">
        <v>24</v>
      </c>
      <c r="L18" s="1"/>
      <c r="M18" s="2"/>
      <c r="N18" s="3"/>
      <c r="O18" s="144"/>
      <c r="P18" s="3"/>
      <c r="Q18" s="36" t="e">
        <f>M18/SUM(D12:D21)</f>
        <v>#DIV/0!</v>
      </c>
      <c r="R18" s="37">
        <f t="shared" si="1"/>
        <v>0</v>
      </c>
      <c r="S18" s="39"/>
      <c r="T18" s="8"/>
    </row>
    <row r="19" spans="1:24" x14ac:dyDescent="0.2">
      <c r="A19" s="14"/>
      <c r="B19" s="35" t="s">
        <v>13</v>
      </c>
      <c r="C19" s="1"/>
      <c r="D19" s="2"/>
      <c r="E19" s="3"/>
      <c r="F19" s="144"/>
      <c r="G19" s="3"/>
      <c r="H19" s="36" t="e">
        <f>D19/SUM(D12:D21)</f>
        <v>#DIV/0!</v>
      </c>
      <c r="I19" s="37">
        <f t="shared" si="0"/>
        <v>0</v>
      </c>
      <c r="J19" s="36"/>
      <c r="K19" s="38" t="s">
        <v>25</v>
      </c>
      <c r="L19" s="1"/>
      <c r="M19" s="2"/>
      <c r="N19" s="3"/>
      <c r="O19" s="144"/>
      <c r="P19" s="3"/>
      <c r="Q19" s="36" t="e">
        <f>M19/SUM(D12:D21)</f>
        <v>#DIV/0!</v>
      </c>
      <c r="R19" s="37">
        <f t="shared" si="1"/>
        <v>0</v>
      </c>
      <c r="S19" s="39"/>
      <c r="T19" s="8"/>
    </row>
    <row r="20" spans="1:24" x14ac:dyDescent="0.2">
      <c r="A20" s="14"/>
      <c r="B20" s="35" t="s">
        <v>14</v>
      </c>
      <c r="C20" s="1"/>
      <c r="D20" s="2"/>
      <c r="E20" s="3"/>
      <c r="F20" s="144"/>
      <c r="G20" s="3"/>
      <c r="H20" s="36" t="e">
        <f>D20/SUM(D12:D21)</f>
        <v>#DIV/0!</v>
      </c>
      <c r="I20" s="37">
        <f t="shared" si="0"/>
        <v>0</v>
      </c>
      <c r="J20" s="36"/>
      <c r="K20" s="38" t="s">
        <v>26</v>
      </c>
      <c r="L20" s="1"/>
      <c r="M20" s="2"/>
      <c r="N20" s="3"/>
      <c r="O20" s="144"/>
      <c r="P20" s="3"/>
      <c r="Q20" s="36" t="e">
        <f>M20/SUM(D12:D21)</f>
        <v>#DIV/0!</v>
      </c>
      <c r="R20" s="37">
        <f t="shared" si="1"/>
        <v>0</v>
      </c>
      <c r="S20" s="39"/>
      <c r="T20" s="8"/>
    </row>
    <row r="21" spans="1:24" x14ac:dyDescent="0.2">
      <c r="A21" s="14"/>
      <c r="B21" s="40" t="s">
        <v>15</v>
      </c>
      <c r="C21" s="1"/>
      <c r="D21" s="2"/>
      <c r="E21" s="3"/>
      <c r="F21" s="144"/>
      <c r="G21" s="3"/>
      <c r="H21" s="41" t="e">
        <f>D21/SUM(D12:D21)</f>
        <v>#DIV/0!</v>
      </c>
      <c r="I21" s="42">
        <f t="shared" si="0"/>
        <v>0</v>
      </c>
      <c r="J21" s="43"/>
      <c r="K21" s="44" t="s">
        <v>27</v>
      </c>
      <c r="L21" s="1"/>
      <c r="M21" s="2"/>
      <c r="N21" s="3"/>
      <c r="O21" s="144"/>
      <c r="P21" s="3"/>
      <c r="Q21" s="41" t="e">
        <f>M21/SUM(D12:D21)</f>
        <v>#DIV/0!</v>
      </c>
      <c r="R21" s="42">
        <f t="shared" si="1"/>
        <v>0</v>
      </c>
      <c r="S21" s="39"/>
      <c r="T21" s="8"/>
    </row>
    <row r="22" spans="1:24" ht="10.25" customHeight="1" x14ac:dyDescent="0.2">
      <c r="A22" s="14"/>
      <c r="B22" s="35"/>
      <c r="C22" s="4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46"/>
    </row>
    <row r="23" spans="1:24" ht="10.25" customHeight="1" x14ac:dyDescent="0.2">
      <c r="A23" s="14"/>
      <c r="B23" s="245" t="s">
        <v>28</v>
      </c>
      <c r="C23" s="246"/>
      <c r="D23" s="247"/>
      <c r="E23" s="23"/>
      <c r="F23" s="23"/>
      <c r="G23" s="23"/>
      <c r="H23" s="248" t="s">
        <v>29</v>
      </c>
      <c r="I23" s="246"/>
      <c r="J23" s="246"/>
      <c r="K23" s="247"/>
      <c r="L23" s="47"/>
      <c r="M23" s="248" t="s">
        <v>37</v>
      </c>
      <c r="N23" s="246"/>
      <c r="O23" s="246"/>
      <c r="P23" s="246"/>
      <c r="Q23" s="246"/>
      <c r="R23" s="247"/>
      <c r="S23" s="46"/>
    </row>
    <row r="24" spans="1:24" x14ac:dyDescent="0.2">
      <c r="A24" s="14"/>
      <c r="B24" s="262" t="s">
        <v>4</v>
      </c>
      <c r="C24" s="263"/>
      <c r="D24" s="129">
        <v>2E-3</v>
      </c>
      <c r="E24" s="36"/>
      <c r="F24" s="36"/>
      <c r="G24" s="36"/>
      <c r="H24" s="251" t="s">
        <v>30</v>
      </c>
      <c r="I24" s="252"/>
      <c r="J24" s="48"/>
      <c r="K24" s="103">
        <f>(SUM(D12:D21))-(SUM(M12:M21))</f>
        <v>0</v>
      </c>
      <c r="L24" s="49"/>
      <c r="M24" s="253"/>
      <c r="N24" s="254"/>
      <c r="O24" s="254"/>
      <c r="P24" s="254"/>
      <c r="Q24" s="254"/>
      <c r="R24" s="255"/>
      <c r="S24" s="46"/>
    </row>
    <row r="25" spans="1:24" x14ac:dyDescent="0.2">
      <c r="A25" s="14"/>
      <c r="B25" s="264" t="s">
        <v>2</v>
      </c>
      <c r="C25" s="265"/>
      <c r="D25" s="82" t="e">
        <f>(A1-A2)/K24</f>
        <v>#DIV/0!</v>
      </c>
      <c r="E25" s="50"/>
      <c r="F25" s="50"/>
      <c r="G25" s="50"/>
      <c r="H25" s="251" t="s">
        <v>53</v>
      </c>
      <c r="I25" s="252"/>
      <c r="J25" s="48"/>
      <c r="K25" s="104">
        <f>(SUM(I12:I21))-(SUM(R12:R21))</f>
        <v>0</v>
      </c>
      <c r="L25" s="14"/>
      <c r="M25" s="256"/>
      <c r="N25" s="257"/>
      <c r="O25" s="257"/>
      <c r="P25" s="257"/>
      <c r="Q25" s="257"/>
      <c r="R25" s="258"/>
      <c r="S25" s="46"/>
    </row>
    <row r="26" spans="1:24" x14ac:dyDescent="0.2">
      <c r="A26" s="14"/>
      <c r="B26" s="266" t="s">
        <v>3</v>
      </c>
      <c r="C26" s="267"/>
      <c r="D26" s="107" t="e">
        <f>D25*(1+D24)</f>
        <v>#DIV/0!</v>
      </c>
      <c r="E26" s="51"/>
      <c r="F26" s="56"/>
      <c r="G26" s="52"/>
      <c r="H26" s="251" t="s">
        <v>36</v>
      </c>
      <c r="I26" s="252"/>
      <c r="J26" s="48"/>
      <c r="K26" s="105" t="e">
        <f>K25/D4</f>
        <v>#DIV/0!</v>
      </c>
      <c r="L26" s="14"/>
      <c r="M26" s="256"/>
      <c r="N26" s="257"/>
      <c r="O26" s="257"/>
      <c r="P26" s="257"/>
      <c r="Q26" s="257"/>
      <c r="R26" s="258"/>
      <c r="S26" s="46"/>
    </row>
    <row r="27" spans="1:24" x14ac:dyDescent="0.2">
      <c r="A27" s="14"/>
      <c r="B27" s="53"/>
      <c r="C27" s="54"/>
      <c r="D27" s="55"/>
      <c r="E27" s="56"/>
      <c r="F27" s="56"/>
      <c r="G27" s="56"/>
      <c r="H27" s="268" t="s">
        <v>31</v>
      </c>
      <c r="I27" s="269"/>
      <c r="J27" s="57"/>
      <c r="K27" s="106">
        <f ca="1">I3-E12</f>
        <v>45275.845048379633</v>
      </c>
      <c r="L27" s="14"/>
      <c r="M27" s="259"/>
      <c r="N27" s="260"/>
      <c r="O27" s="260"/>
      <c r="P27" s="260"/>
      <c r="Q27" s="260"/>
      <c r="R27" s="261"/>
      <c r="S27" s="46"/>
    </row>
    <row r="28" spans="1:24" ht="10.25" customHeight="1" thickBot="1" x14ac:dyDescent="0.25">
      <c r="A28" s="58"/>
      <c r="B28" s="59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</row>
    <row r="29" spans="1:24" ht="10.25" customHeight="1" thickBot="1" x14ac:dyDescent="0.25">
      <c r="A29" s="1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9"/>
      <c r="U29" s="9"/>
    </row>
    <row r="30" spans="1:24" ht="14.75" customHeight="1" thickBot="1" x14ac:dyDescent="0.35">
      <c r="A30" s="19"/>
      <c r="B30" s="237" t="s">
        <v>33</v>
      </c>
      <c r="C30" s="238"/>
      <c r="D30" s="1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9"/>
      <c r="U30" s="9"/>
    </row>
    <row r="31" spans="1:24" ht="10.25" customHeight="1" x14ac:dyDescent="0.2">
      <c r="A31" s="14"/>
      <c r="B31" s="22"/>
      <c r="C31" s="23"/>
      <c r="D31" s="24"/>
      <c r="E31" s="25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6"/>
    </row>
    <row r="32" spans="1:24" ht="16" x14ac:dyDescent="0.2">
      <c r="A32" s="14"/>
      <c r="B32" s="239" t="s">
        <v>34</v>
      </c>
      <c r="C32" s="240"/>
      <c r="D32" s="240"/>
      <c r="E32" s="240"/>
      <c r="F32" s="240"/>
      <c r="G32" s="240"/>
      <c r="H32" s="240"/>
      <c r="I32" s="241"/>
      <c r="J32" s="29"/>
      <c r="K32" s="242" t="s">
        <v>35</v>
      </c>
      <c r="L32" s="243"/>
      <c r="M32" s="243"/>
      <c r="N32" s="243"/>
      <c r="O32" s="243"/>
      <c r="P32" s="243"/>
      <c r="Q32" s="243"/>
      <c r="R32" s="244"/>
      <c r="S32" s="28"/>
      <c r="T32" s="6"/>
      <c r="X32" s="12" t="s">
        <v>39</v>
      </c>
    </row>
    <row r="33" spans="1:24" x14ac:dyDescent="0.2">
      <c r="A33" s="14"/>
      <c r="B33" s="30" t="s">
        <v>6</v>
      </c>
      <c r="C33" s="31" t="s">
        <v>1</v>
      </c>
      <c r="D33" s="31" t="s">
        <v>0</v>
      </c>
      <c r="E33" s="31" t="s">
        <v>16</v>
      </c>
      <c r="F33" s="31" t="s">
        <v>97</v>
      </c>
      <c r="G33" s="31" t="s">
        <v>38</v>
      </c>
      <c r="H33" s="31" t="s">
        <v>47</v>
      </c>
      <c r="I33" s="32" t="s">
        <v>32</v>
      </c>
      <c r="J33" s="31"/>
      <c r="K33" s="33" t="s">
        <v>17</v>
      </c>
      <c r="L33" s="31" t="s">
        <v>1</v>
      </c>
      <c r="M33" s="31" t="s">
        <v>0</v>
      </c>
      <c r="N33" s="31" t="s">
        <v>16</v>
      </c>
      <c r="O33" s="31" t="s">
        <v>97</v>
      </c>
      <c r="P33" s="31" t="s">
        <v>38</v>
      </c>
      <c r="Q33" s="31" t="s">
        <v>47</v>
      </c>
      <c r="R33" s="32" t="s">
        <v>32</v>
      </c>
      <c r="S33" s="34"/>
      <c r="T33" s="7"/>
      <c r="V33" s="63"/>
      <c r="X33" s="12" t="s">
        <v>40</v>
      </c>
    </row>
    <row r="34" spans="1:24" x14ac:dyDescent="0.2">
      <c r="A34" s="14"/>
      <c r="B34" s="35" t="s">
        <v>5</v>
      </c>
      <c r="C34" s="1"/>
      <c r="D34" s="2"/>
      <c r="E34" s="3"/>
      <c r="F34" s="144"/>
      <c r="G34" s="3"/>
      <c r="H34" s="36" t="e">
        <f>D34/SUM(D34:D43)</f>
        <v>#DIV/0!</v>
      </c>
      <c r="I34" s="37">
        <f t="shared" ref="I34:I43" si="2">C34*D34</f>
        <v>0</v>
      </c>
      <c r="J34" s="36"/>
      <c r="K34" s="38" t="s">
        <v>18</v>
      </c>
      <c r="L34" s="1"/>
      <c r="M34" s="2"/>
      <c r="N34" s="3"/>
      <c r="O34" s="144"/>
      <c r="P34" s="3"/>
      <c r="Q34" s="36" t="e">
        <f>M34/SUM(D34:D43)</f>
        <v>#DIV/0!</v>
      </c>
      <c r="R34" s="37">
        <f>L34*M34</f>
        <v>0</v>
      </c>
      <c r="S34" s="39"/>
      <c r="T34" s="8"/>
      <c r="V34" s="63"/>
      <c r="X34" s="12" t="s">
        <v>41</v>
      </c>
    </row>
    <row r="35" spans="1:24" x14ac:dyDescent="0.2">
      <c r="A35" s="14"/>
      <c r="B35" s="35" t="s">
        <v>7</v>
      </c>
      <c r="C35" s="1"/>
      <c r="D35" s="2"/>
      <c r="E35" s="3"/>
      <c r="F35" s="144"/>
      <c r="G35" s="3"/>
      <c r="H35" s="36" t="e">
        <f>D35/SUM(D34:D43)</f>
        <v>#DIV/0!</v>
      </c>
      <c r="I35" s="37">
        <f t="shared" si="2"/>
        <v>0</v>
      </c>
      <c r="J35" s="36"/>
      <c r="K35" s="38" t="s">
        <v>19</v>
      </c>
      <c r="L35" s="1"/>
      <c r="M35" s="2"/>
      <c r="N35" s="3"/>
      <c r="O35" s="144"/>
      <c r="P35" s="3"/>
      <c r="Q35" s="36" t="e">
        <f>M35/SUM(D34:D43)</f>
        <v>#DIV/0!</v>
      </c>
      <c r="R35" s="37">
        <f t="shared" ref="R35:R43" si="3">L35*M35</f>
        <v>0</v>
      </c>
      <c r="S35" s="39"/>
      <c r="T35" s="8"/>
      <c r="W35" s="4"/>
      <c r="X35" s="12" t="s">
        <v>42</v>
      </c>
    </row>
    <row r="36" spans="1:24" x14ac:dyDescent="0.2">
      <c r="A36" s="14"/>
      <c r="B36" s="35" t="s">
        <v>8</v>
      </c>
      <c r="C36" s="1"/>
      <c r="D36" s="2"/>
      <c r="E36" s="3"/>
      <c r="F36" s="144"/>
      <c r="G36" s="3"/>
      <c r="H36" s="36" t="e">
        <f>D36/SUM(D34:D43)</f>
        <v>#DIV/0!</v>
      </c>
      <c r="I36" s="37">
        <f t="shared" si="2"/>
        <v>0</v>
      </c>
      <c r="J36" s="36"/>
      <c r="K36" s="38" t="s">
        <v>20</v>
      </c>
      <c r="L36" s="1"/>
      <c r="M36" s="2"/>
      <c r="N36" s="3"/>
      <c r="O36" s="144"/>
      <c r="P36" s="3"/>
      <c r="Q36" s="36" t="e">
        <f>M36/SUM(D34:D43)</f>
        <v>#DIV/0!</v>
      </c>
      <c r="R36" s="37">
        <f t="shared" si="3"/>
        <v>0</v>
      </c>
      <c r="S36" s="39"/>
      <c r="T36" s="8"/>
      <c r="X36" s="12" t="s">
        <v>43</v>
      </c>
    </row>
    <row r="37" spans="1:24" x14ac:dyDescent="0.2">
      <c r="A37" s="14"/>
      <c r="B37" s="35" t="s">
        <v>9</v>
      </c>
      <c r="C37" s="1"/>
      <c r="D37" s="2"/>
      <c r="E37" s="3"/>
      <c r="F37" s="144"/>
      <c r="G37" s="3"/>
      <c r="H37" s="36" t="e">
        <f>D37/SUM(D34:D43)</f>
        <v>#DIV/0!</v>
      </c>
      <c r="I37" s="37">
        <f t="shared" si="2"/>
        <v>0</v>
      </c>
      <c r="J37" s="36"/>
      <c r="K37" s="38" t="s">
        <v>21</v>
      </c>
      <c r="L37" s="1"/>
      <c r="M37" s="2"/>
      <c r="N37" s="3"/>
      <c r="O37" s="144"/>
      <c r="P37" s="3"/>
      <c r="Q37" s="36" t="e">
        <f>M37/SUM(D34:D43)</f>
        <v>#DIV/0!</v>
      </c>
      <c r="R37" s="37">
        <f t="shared" si="3"/>
        <v>0</v>
      </c>
      <c r="S37" s="39"/>
      <c r="T37" s="8"/>
      <c r="X37" s="12" t="s">
        <v>44</v>
      </c>
    </row>
    <row r="38" spans="1:24" x14ac:dyDescent="0.2">
      <c r="A38" s="14"/>
      <c r="B38" s="35" t="s">
        <v>10</v>
      </c>
      <c r="C38" s="1"/>
      <c r="D38" s="2"/>
      <c r="E38" s="3"/>
      <c r="F38" s="144"/>
      <c r="G38" s="3"/>
      <c r="H38" s="36" t="e">
        <f>D38/SUM(D34:D43)</f>
        <v>#DIV/0!</v>
      </c>
      <c r="I38" s="37">
        <f t="shared" si="2"/>
        <v>0</v>
      </c>
      <c r="J38" s="36"/>
      <c r="K38" s="38" t="s">
        <v>22</v>
      </c>
      <c r="L38" s="1"/>
      <c r="M38" s="2"/>
      <c r="N38" s="3"/>
      <c r="O38" s="144"/>
      <c r="P38" s="3"/>
      <c r="Q38" s="36" t="e">
        <f>M38/SUM(D34:D43)</f>
        <v>#DIV/0!</v>
      </c>
      <c r="R38" s="37">
        <f t="shared" si="3"/>
        <v>0</v>
      </c>
      <c r="S38" s="39"/>
      <c r="T38" s="8"/>
      <c r="X38" s="12" t="s">
        <v>45</v>
      </c>
    </row>
    <row r="39" spans="1:24" x14ac:dyDescent="0.2">
      <c r="A39" s="14"/>
      <c r="B39" s="35" t="s">
        <v>11</v>
      </c>
      <c r="C39" s="1"/>
      <c r="D39" s="2"/>
      <c r="E39" s="3"/>
      <c r="F39" s="144"/>
      <c r="G39" s="3"/>
      <c r="H39" s="36" t="e">
        <f>D39/SUM(D34:D43)</f>
        <v>#DIV/0!</v>
      </c>
      <c r="I39" s="37">
        <f t="shared" si="2"/>
        <v>0</v>
      </c>
      <c r="J39" s="36"/>
      <c r="K39" s="38" t="s">
        <v>23</v>
      </c>
      <c r="L39" s="1"/>
      <c r="M39" s="2"/>
      <c r="N39" s="3"/>
      <c r="O39" s="144"/>
      <c r="P39" s="3"/>
      <c r="Q39" s="36" t="e">
        <f>M39/SUM(D34:D43)</f>
        <v>#DIV/0!</v>
      </c>
      <c r="R39" s="37">
        <f t="shared" si="3"/>
        <v>0</v>
      </c>
      <c r="S39" s="39"/>
      <c r="T39" s="8"/>
      <c r="X39" s="12" t="s">
        <v>46</v>
      </c>
    </row>
    <row r="40" spans="1:24" x14ac:dyDescent="0.2">
      <c r="A40" s="14"/>
      <c r="B40" s="35" t="s">
        <v>12</v>
      </c>
      <c r="C40" s="1"/>
      <c r="D40" s="2"/>
      <c r="E40" s="3"/>
      <c r="F40" s="144"/>
      <c r="G40" s="3"/>
      <c r="H40" s="36" t="e">
        <f>D40/SUM(D34:D43)</f>
        <v>#DIV/0!</v>
      </c>
      <c r="I40" s="37">
        <f t="shared" si="2"/>
        <v>0</v>
      </c>
      <c r="J40" s="36"/>
      <c r="K40" s="38" t="s">
        <v>24</v>
      </c>
      <c r="L40" s="1"/>
      <c r="M40" s="2"/>
      <c r="N40" s="3"/>
      <c r="O40" s="144"/>
      <c r="P40" s="3"/>
      <c r="Q40" s="36" t="e">
        <f>M40/SUM(D34:D43)</f>
        <v>#DIV/0!</v>
      </c>
      <c r="R40" s="37">
        <f t="shared" si="3"/>
        <v>0</v>
      </c>
      <c r="S40" s="39"/>
      <c r="T40" s="8"/>
    </row>
    <row r="41" spans="1:24" x14ac:dyDescent="0.2">
      <c r="A41" s="14"/>
      <c r="B41" s="35" t="s">
        <v>13</v>
      </c>
      <c r="C41" s="1"/>
      <c r="D41" s="2"/>
      <c r="E41" s="3"/>
      <c r="F41" s="144"/>
      <c r="G41" s="3"/>
      <c r="H41" s="36" t="e">
        <f>D41/SUM(D34:D43)</f>
        <v>#DIV/0!</v>
      </c>
      <c r="I41" s="37">
        <f t="shared" si="2"/>
        <v>0</v>
      </c>
      <c r="J41" s="36"/>
      <c r="K41" s="38" t="s">
        <v>25</v>
      </c>
      <c r="L41" s="1"/>
      <c r="M41" s="2"/>
      <c r="N41" s="3"/>
      <c r="O41" s="144"/>
      <c r="P41" s="3"/>
      <c r="Q41" s="36" t="e">
        <f>M41/SUM(D34:D43)</f>
        <v>#DIV/0!</v>
      </c>
      <c r="R41" s="37">
        <f t="shared" si="3"/>
        <v>0</v>
      </c>
      <c r="S41" s="39"/>
      <c r="T41" s="8"/>
    </row>
    <row r="42" spans="1:24" x14ac:dyDescent="0.2">
      <c r="A42" s="14"/>
      <c r="B42" s="35" t="s">
        <v>14</v>
      </c>
      <c r="C42" s="1"/>
      <c r="D42" s="2"/>
      <c r="E42" s="3"/>
      <c r="F42" s="144"/>
      <c r="G42" s="3"/>
      <c r="H42" s="36" t="e">
        <f>D42/SUM(D34:D43)</f>
        <v>#DIV/0!</v>
      </c>
      <c r="I42" s="37">
        <f t="shared" si="2"/>
        <v>0</v>
      </c>
      <c r="J42" s="36"/>
      <c r="K42" s="38" t="s">
        <v>26</v>
      </c>
      <c r="L42" s="1"/>
      <c r="M42" s="2"/>
      <c r="N42" s="3"/>
      <c r="O42" s="144"/>
      <c r="P42" s="3"/>
      <c r="Q42" s="36" t="e">
        <f>M42/SUM(D34:D43)</f>
        <v>#DIV/0!</v>
      </c>
      <c r="R42" s="37">
        <f t="shared" si="3"/>
        <v>0</v>
      </c>
      <c r="S42" s="39"/>
      <c r="T42" s="8"/>
    </row>
    <row r="43" spans="1:24" x14ac:dyDescent="0.2">
      <c r="A43" s="14"/>
      <c r="B43" s="40" t="s">
        <v>15</v>
      </c>
      <c r="C43" s="1"/>
      <c r="D43" s="2"/>
      <c r="E43" s="3"/>
      <c r="F43" s="144"/>
      <c r="G43" s="3"/>
      <c r="H43" s="41" t="e">
        <f>D43/SUM(D34:D43)</f>
        <v>#DIV/0!</v>
      </c>
      <c r="I43" s="42">
        <f t="shared" si="2"/>
        <v>0</v>
      </c>
      <c r="J43" s="43"/>
      <c r="K43" s="44" t="s">
        <v>27</v>
      </c>
      <c r="L43" s="1"/>
      <c r="M43" s="2"/>
      <c r="N43" s="3"/>
      <c r="O43" s="144"/>
      <c r="P43" s="3"/>
      <c r="Q43" s="41" t="e">
        <f>M43/SUM(D34:D43)</f>
        <v>#DIV/0!</v>
      </c>
      <c r="R43" s="42">
        <f t="shared" si="3"/>
        <v>0</v>
      </c>
      <c r="S43" s="39"/>
      <c r="T43" s="8"/>
    </row>
    <row r="44" spans="1:24" ht="10.25" customHeight="1" x14ac:dyDescent="0.2">
      <c r="A44" s="14"/>
      <c r="B44" s="35"/>
      <c r="C44" s="4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46"/>
    </row>
    <row r="45" spans="1:24" ht="10.25" customHeight="1" x14ac:dyDescent="0.2">
      <c r="A45" s="14"/>
      <c r="B45" s="245" t="s">
        <v>28</v>
      </c>
      <c r="C45" s="246"/>
      <c r="D45" s="247"/>
      <c r="E45" s="23"/>
      <c r="F45" s="23"/>
      <c r="G45" s="23"/>
      <c r="H45" s="248" t="s">
        <v>29</v>
      </c>
      <c r="I45" s="246"/>
      <c r="J45" s="246"/>
      <c r="K45" s="247"/>
      <c r="L45" s="47"/>
      <c r="M45" s="248" t="s">
        <v>37</v>
      </c>
      <c r="N45" s="246"/>
      <c r="O45" s="246"/>
      <c r="P45" s="246"/>
      <c r="Q45" s="246"/>
      <c r="R45" s="247"/>
      <c r="S45" s="46"/>
    </row>
    <row r="46" spans="1:24" x14ac:dyDescent="0.2">
      <c r="A46" s="14"/>
      <c r="B46" s="262" t="s">
        <v>4</v>
      </c>
      <c r="C46" s="263"/>
      <c r="D46" s="129">
        <v>2E-3</v>
      </c>
      <c r="E46" s="36"/>
      <c r="F46" s="36"/>
      <c r="G46" s="36"/>
      <c r="H46" s="251" t="s">
        <v>30</v>
      </c>
      <c r="I46" s="252"/>
      <c r="J46" s="48"/>
      <c r="K46" s="99">
        <f>(SUM(D34:D43))-(SUM(M34:M43))</f>
        <v>0</v>
      </c>
      <c r="L46" s="49"/>
      <c r="M46" s="253"/>
      <c r="N46" s="254"/>
      <c r="O46" s="254"/>
      <c r="P46" s="254"/>
      <c r="Q46" s="254"/>
      <c r="R46" s="255"/>
      <c r="S46" s="46"/>
    </row>
    <row r="47" spans="1:24" x14ac:dyDescent="0.2">
      <c r="A47" s="14"/>
      <c r="B47" s="264" t="s">
        <v>2</v>
      </c>
      <c r="C47" s="265"/>
      <c r="D47" s="82" t="e">
        <f>(A3-A4)/K46</f>
        <v>#DIV/0!</v>
      </c>
      <c r="E47" s="50"/>
      <c r="F47" s="50"/>
      <c r="G47" s="50"/>
      <c r="H47" s="251" t="s">
        <v>53</v>
      </c>
      <c r="I47" s="252"/>
      <c r="J47" s="48"/>
      <c r="K47" s="100">
        <f>(SUM(I34:I43))-(SUM(R34:R43))</f>
        <v>0</v>
      </c>
      <c r="L47" s="14"/>
      <c r="M47" s="256"/>
      <c r="N47" s="257"/>
      <c r="O47" s="257"/>
      <c r="P47" s="257"/>
      <c r="Q47" s="257"/>
      <c r="R47" s="258"/>
      <c r="S47" s="46"/>
    </row>
    <row r="48" spans="1:24" x14ac:dyDescent="0.2">
      <c r="A48" s="14"/>
      <c r="B48" s="266" t="s">
        <v>3</v>
      </c>
      <c r="C48" s="267"/>
      <c r="D48" s="107" t="e">
        <f>D47*(1+D46)</f>
        <v>#DIV/0!</v>
      </c>
      <c r="E48" s="51"/>
      <c r="F48" s="56"/>
      <c r="G48" s="52"/>
      <c r="H48" s="251" t="s">
        <v>36</v>
      </c>
      <c r="I48" s="252"/>
      <c r="J48" s="48"/>
      <c r="K48" s="101" t="e">
        <f>K47/D4</f>
        <v>#DIV/0!</v>
      </c>
      <c r="L48" s="14"/>
      <c r="M48" s="256"/>
      <c r="N48" s="257"/>
      <c r="O48" s="257"/>
      <c r="P48" s="257"/>
      <c r="Q48" s="257"/>
      <c r="R48" s="258"/>
      <c r="S48" s="46"/>
    </row>
    <row r="49" spans="1:24" x14ac:dyDescent="0.2">
      <c r="A49" s="14"/>
      <c r="B49" s="53"/>
      <c r="C49" s="54"/>
      <c r="D49" s="55"/>
      <c r="E49" s="56"/>
      <c r="F49" s="56"/>
      <c r="G49" s="56"/>
      <c r="H49" s="268" t="s">
        <v>31</v>
      </c>
      <c r="I49" s="269"/>
      <c r="J49" s="57"/>
      <c r="K49" s="102">
        <f ca="1">I3-E34</f>
        <v>45275.845048379633</v>
      </c>
      <c r="L49" s="14"/>
      <c r="M49" s="259"/>
      <c r="N49" s="260"/>
      <c r="O49" s="260"/>
      <c r="P49" s="260"/>
      <c r="Q49" s="260"/>
      <c r="R49" s="261"/>
      <c r="S49" s="46"/>
    </row>
    <row r="50" spans="1:24" ht="10.25" customHeight="1" thickBot="1" x14ac:dyDescent="0.25">
      <c r="A50" s="58"/>
      <c r="B50" s="59"/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2"/>
    </row>
    <row r="51" spans="1:24" ht="10.25" customHeight="1" thickBot="1" x14ac:dyDescent="0.25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9"/>
      <c r="U51" s="9"/>
    </row>
    <row r="52" spans="1:24" ht="14.75" customHeight="1" thickBot="1" x14ac:dyDescent="0.35">
      <c r="A52" s="19"/>
      <c r="B52" s="237" t="s">
        <v>33</v>
      </c>
      <c r="C52" s="238"/>
      <c r="D52" s="1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9"/>
      <c r="U52" s="9"/>
    </row>
    <row r="53" spans="1:24" ht="10.25" customHeight="1" x14ac:dyDescent="0.2">
      <c r="A53" s="14"/>
      <c r="B53" s="22"/>
      <c r="C53" s="23"/>
      <c r="D53" s="24"/>
      <c r="E53" s="25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6"/>
    </row>
    <row r="54" spans="1:24" ht="16" x14ac:dyDescent="0.2">
      <c r="A54" s="14"/>
      <c r="B54" s="239" t="s">
        <v>34</v>
      </c>
      <c r="C54" s="240"/>
      <c r="D54" s="240"/>
      <c r="E54" s="240"/>
      <c r="F54" s="240"/>
      <c r="G54" s="240"/>
      <c r="H54" s="240"/>
      <c r="I54" s="241"/>
      <c r="J54" s="29"/>
      <c r="K54" s="242" t="s">
        <v>35</v>
      </c>
      <c r="L54" s="243"/>
      <c r="M54" s="243"/>
      <c r="N54" s="243"/>
      <c r="O54" s="243"/>
      <c r="P54" s="243"/>
      <c r="Q54" s="243"/>
      <c r="R54" s="244"/>
      <c r="S54" s="28"/>
      <c r="T54" s="6"/>
      <c r="X54" s="12" t="s">
        <v>39</v>
      </c>
    </row>
    <row r="55" spans="1:24" x14ac:dyDescent="0.2">
      <c r="A55" s="14"/>
      <c r="B55" s="30" t="s">
        <v>6</v>
      </c>
      <c r="C55" s="31" t="s">
        <v>1</v>
      </c>
      <c r="D55" s="31" t="s">
        <v>0</v>
      </c>
      <c r="E55" s="31" t="s">
        <v>16</v>
      </c>
      <c r="F55" s="31" t="s">
        <v>97</v>
      </c>
      <c r="G55" s="31" t="s">
        <v>38</v>
      </c>
      <c r="H55" s="31" t="s">
        <v>47</v>
      </c>
      <c r="I55" s="32" t="s">
        <v>32</v>
      </c>
      <c r="J55" s="31"/>
      <c r="K55" s="33" t="s">
        <v>17</v>
      </c>
      <c r="L55" s="31" t="s">
        <v>1</v>
      </c>
      <c r="M55" s="31" t="s">
        <v>0</v>
      </c>
      <c r="N55" s="31" t="s">
        <v>16</v>
      </c>
      <c r="O55" s="31" t="s">
        <v>97</v>
      </c>
      <c r="P55" s="31" t="s">
        <v>38</v>
      </c>
      <c r="Q55" s="31" t="s">
        <v>47</v>
      </c>
      <c r="R55" s="32" t="s">
        <v>32</v>
      </c>
      <c r="S55" s="34"/>
      <c r="T55" s="7"/>
      <c r="V55" s="63"/>
      <c r="X55" s="12" t="s">
        <v>40</v>
      </c>
    </row>
    <row r="56" spans="1:24" x14ac:dyDescent="0.2">
      <c r="A56" s="14"/>
      <c r="B56" s="35" t="s">
        <v>5</v>
      </c>
      <c r="C56" s="1"/>
      <c r="D56" s="2"/>
      <c r="E56" s="3"/>
      <c r="F56" s="144"/>
      <c r="G56" s="3"/>
      <c r="H56" s="36" t="e">
        <f>D56/SUM(D56:D65)</f>
        <v>#DIV/0!</v>
      </c>
      <c r="I56" s="37">
        <f t="shared" ref="I56:I65" si="4">C56*D56</f>
        <v>0</v>
      </c>
      <c r="J56" s="36"/>
      <c r="K56" s="38" t="s">
        <v>18</v>
      </c>
      <c r="L56" s="1"/>
      <c r="M56" s="2"/>
      <c r="N56" s="3"/>
      <c r="O56" s="144"/>
      <c r="P56" s="3"/>
      <c r="Q56" s="36" t="e">
        <f>M56/SUM(D56:D65)</f>
        <v>#DIV/0!</v>
      </c>
      <c r="R56" s="37">
        <f>L56*M56</f>
        <v>0</v>
      </c>
      <c r="S56" s="39"/>
      <c r="T56" s="8"/>
      <c r="V56" s="63"/>
      <c r="X56" s="12" t="s">
        <v>41</v>
      </c>
    </row>
    <row r="57" spans="1:24" x14ac:dyDescent="0.2">
      <c r="A57" s="14"/>
      <c r="B57" s="35" t="s">
        <v>7</v>
      </c>
      <c r="C57" s="1"/>
      <c r="D57" s="2"/>
      <c r="E57" s="3"/>
      <c r="F57" s="144"/>
      <c r="G57" s="3"/>
      <c r="H57" s="36" t="e">
        <f>D57/SUM(D56:D65)</f>
        <v>#DIV/0!</v>
      </c>
      <c r="I57" s="37">
        <f t="shared" si="4"/>
        <v>0</v>
      </c>
      <c r="J57" s="36"/>
      <c r="K57" s="38" t="s">
        <v>19</v>
      </c>
      <c r="L57" s="1"/>
      <c r="M57" s="2"/>
      <c r="N57" s="3"/>
      <c r="O57" s="144"/>
      <c r="P57" s="3"/>
      <c r="Q57" s="36" t="e">
        <f>M57/SUM(D56:D65)</f>
        <v>#DIV/0!</v>
      </c>
      <c r="R57" s="37">
        <f t="shared" ref="R57:R65" si="5">L57*M57</f>
        <v>0</v>
      </c>
      <c r="S57" s="39"/>
      <c r="T57" s="8"/>
      <c r="W57" s="4"/>
      <c r="X57" s="12" t="s">
        <v>42</v>
      </c>
    </row>
    <row r="58" spans="1:24" x14ac:dyDescent="0.2">
      <c r="A58" s="14"/>
      <c r="B58" s="35" t="s">
        <v>8</v>
      </c>
      <c r="C58" s="1"/>
      <c r="D58" s="2"/>
      <c r="E58" s="3"/>
      <c r="F58" s="144"/>
      <c r="G58" s="3"/>
      <c r="H58" s="36" t="e">
        <f>D58/SUM(D56:D65)</f>
        <v>#DIV/0!</v>
      </c>
      <c r="I58" s="37">
        <f t="shared" si="4"/>
        <v>0</v>
      </c>
      <c r="J58" s="36"/>
      <c r="K58" s="38" t="s">
        <v>20</v>
      </c>
      <c r="L58" s="1"/>
      <c r="M58" s="2"/>
      <c r="N58" s="3"/>
      <c r="O58" s="144"/>
      <c r="P58" s="3"/>
      <c r="Q58" s="36" t="e">
        <f>M58/SUM(D56:D65)</f>
        <v>#DIV/0!</v>
      </c>
      <c r="R58" s="37">
        <f t="shared" si="5"/>
        <v>0</v>
      </c>
      <c r="S58" s="39"/>
      <c r="T58" s="8"/>
      <c r="X58" s="12" t="s">
        <v>43</v>
      </c>
    </row>
    <row r="59" spans="1:24" x14ac:dyDescent="0.2">
      <c r="A59" s="14"/>
      <c r="B59" s="35" t="s">
        <v>9</v>
      </c>
      <c r="C59" s="1"/>
      <c r="D59" s="2"/>
      <c r="E59" s="3"/>
      <c r="F59" s="144"/>
      <c r="G59" s="3"/>
      <c r="H59" s="36" t="e">
        <f>D59/SUM(D56:D65)</f>
        <v>#DIV/0!</v>
      </c>
      <c r="I59" s="37">
        <f t="shared" si="4"/>
        <v>0</v>
      </c>
      <c r="J59" s="36"/>
      <c r="K59" s="38" t="s">
        <v>21</v>
      </c>
      <c r="L59" s="1"/>
      <c r="M59" s="2"/>
      <c r="N59" s="3"/>
      <c r="O59" s="144"/>
      <c r="P59" s="3"/>
      <c r="Q59" s="36" t="e">
        <f>M59/SUM(D56:D65)</f>
        <v>#DIV/0!</v>
      </c>
      <c r="R59" s="37">
        <f t="shared" si="5"/>
        <v>0</v>
      </c>
      <c r="S59" s="39"/>
      <c r="T59" s="8"/>
      <c r="X59" s="12" t="s">
        <v>44</v>
      </c>
    </row>
    <row r="60" spans="1:24" x14ac:dyDescent="0.2">
      <c r="A60" s="14"/>
      <c r="B60" s="35" t="s">
        <v>10</v>
      </c>
      <c r="C60" s="1"/>
      <c r="D60" s="2"/>
      <c r="E60" s="3"/>
      <c r="F60" s="144"/>
      <c r="G60" s="3"/>
      <c r="H60" s="36" t="e">
        <f>D60/SUM(D56:D65)</f>
        <v>#DIV/0!</v>
      </c>
      <c r="I60" s="37">
        <f t="shared" si="4"/>
        <v>0</v>
      </c>
      <c r="J60" s="36"/>
      <c r="K60" s="38" t="s">
        <v>22</v>
      </c>
      <c r="L60" s="1"/>
      <c r="M60" s="2"/>
      <c r="N60" s="3"/>
      <c r="O60" s="144"/>
      <c r="P60" s="3"/>
      <c r="Q60" s="36" t="e">
        <f>M60/SUM(D56:D65)</f>
        <v>#DIV/0!</v>
      </c>
      <c r="R60" s="37">
        <f t="shared" si="5"/>
        <v>0</v>
      </c>
      <c r="S60" s="39"/>
      <c r="T60" s="8"/>
      <c r="X60" s="12" t="s">
        <v>45</v>
      </c>
    </row>
    <row r="61" spans="1:24" x14ac:dyDescent="0.2">
      <c r="A61" s="14"/>
      <c r="B61" s="35" t="s">
        <v>11</v>
      </c>
      <c r="C61" s="1"/>
      <c r="D61" s="2"/>
      <c r="E61" s="3"/>
      <c r="F61" s="144"/>
      <c r="G61" s="3"/>
      <c r="H61" s="36" t="e">
        <f>D61/SUM(D56:D65)</f>
        <v>#DIV/0!</v>
      </c>
      <c r="I61" s="37">
        <f t="shared" si="4"/>
        <v>0</v>
      </c>
      <c r="J61" s="36"/>
      <c r="K61" s="38" t="s">
        <v>23</v>
      </c>
      <c r="L61" s="1"/>
      <c r="M61" s="2"/>
      <c r="N61" s="3"/>
      <c r="O61" s="144"/>
      <c r="P61" s="3"/>
      <c r="Q61" s="36" t="e">
        <f>M61/SUM(D56:D65)</f>
        <v>#DIV/0!</v>
      </c>
      <c r="R61" s="37">
        <f t="shared" si="5"/>
        <v>0</v>
      </c>
      <c r="S61" s="39"/>
      <c r="T61" s="8"/>
      <c r="X61" s="12" t="s">
        <v>46</v>
      </c>
    </row>
    <row r="62" spans="1:24" x14ac:dyDescent="0.2">
      <c r="A62" s="14"/>
      <c r="B62" s="35" t="s">
        <v>12</v>
      </c>
      <c r="C62" s="1"/>
      <c r="D62" s="2"/>
      <c r="E62" s="3"/>
      <c r="F62" s="144"/>
      <c r="G62" s="3"/>
      <c r="H62" s="36" t="e">
        <f>D62/SUM(D56:D65)</f>
        <v>#DIV/0!</v>
      </c>
      <c r="I62" s="37">
        <f t="shared" si="4"/>
        <v>0</v>
      </c>
      <c r="J62" s="36"/>
      <c r="K62" s="38" t="s">
        <v>24</v>
      </c>
      <c r="L62" s="1"/>
      <c r="M62" s="2"/>
      <c r="N62" s="3"/>
      <c r="O62" s="144"/>
      <c r="P62" s="3"/>
      <c r="Q62" s="36" t="e">
        <f>M62/SUM(D56:D65)</f>
        <v>#DIV/0!</v>
      </c>
      <c r="R62" s="37">
        <f t="shared" si="5"/>
        <v>0</v>
      </c>
      <c r="S62" s="39"/>
      <c r="T62" s="8"/>
    </row>
    <row r="63" spans="1:24" x14ac:dyDescent="0.2">
      <c r="A63" s="14"/>
      <c r="B63" s="35" t="s">
        <v>13</v>
      </c>
      <c r="C63" s="1"/>
      <c r="D63" s="2"/>
      <c r="E63" s="3"/>
      <c r="F63" s="144"/>
      <c r="G63" s="3"/>
      <c r="H63" s="36" t="e">
        <f>D63/SUM(D56:D65)</f>
        <v>#DIV/0!</v>
      </c>
      <c r="I63" s="37">
        <f t="shared" si="4"/>
        <v>0</v>
      </c>
      <c r="J63" s="36"/>
      <c r="K63" s="38" t="s">
        <v>25</v>
      </c>
      <c r="L63" s="1"/>
      <c r="M63" s="2"/>
      <c r="N63" s="3"/>
      <c r="O63" s="144"/>
      <c r="P63" s="3"/>
      <c r="Q63" s="36" t="e">
        <f>M63/SUM(D56:D65)</f>
        <v>#DIV/0!</v>
      </c>
      <c r="R63" s="37">
        <f t="shared" si="5"/>
        <v>0</v>
      </c>
      <c r="S63" s="39"/>
      <c r="T63" s="8"/>
    </row>
    <row r="64" spans="1:24" x14ac:dyDescent="0.2">
      <c r="A64" s="14"/>
      <c r="B64" s="35" t="s">
        <v>14</v>
      </c>
      <c r="C64" s="1"/>
      <c r="D64" s="2"/>
      <c r="E64" s="3"/>
      <c r="F64" s="144"/>
      <c r="G64" s="3"/>
      <c r="H64" s="36" t="e">
        <f>D64/SUM(D56:D65)</f>
        <v>#DIV/0!</v>
      </c>
      <c r="I64" s="37">
        <f t="shared" si="4"/>
        <v>0</v>
      </c>
      <c r="J64" s="36"/>
      <c r="K64" s="38" t="s">
        <v>26</v>
      </c>
      <c r="L64" s="1"/>
      <c r="M64" s="2"/>
      <c r="N64" s="3"/>
      <c r="O64" s="144"/>
      <c r="P64" s="3"/>
      <c r="Q64" s="36" t="e">
        <f>M64/SUM(D56:D65)</f>
        <v>#DIV/0!</v>
      </c>
      <c r="R64" s="37">
        <f t="shared" si="5"/>
        <v>0</v>
      </c>
      <c r="S64" s="39"/>
      <c r="T64" s="8"/>
    </row>
    <row r="65" spans="1:24" x14ac:dyDescent="0.2">
      <c r="A65" s="14"/>
      <c r="B65" s="40" t="s">
        <v>15</v>
      </c>
      <c r="C65" s="1"/>
      <c r="D65" s="2"/>
      <c r="E65" s="3"/>
      <c r="F65" s="144"/>
      <c r="G65" s="3"/>
      <c r="H65" s="41" t="e">
        <f>D65/SUM(D56:D65)</f>
        <v>#DIV/0!</v>
      </c>
      <c r="I65" s="42">
        <f t="shared" si="4"/>
        <v>0</v>
      </c>
      <c r="J65" s="43"/>
      <c r="K65" s="44" t="s">
        <v>27</v>
      </c>
      <c r="L65" s="1"/>
      <c r="M65" s="2"/>
      <c r="N65" s="3"/>
      <c r="O65" s="144"/>
      <c r="P65" s="3"/>
      <c r="Q65" s="41" t="e">
        <f>M65/SUM(D56:D65)</f>
        <v>#DIV/0!</v>
      </c>
      <c r="R65" s="42">
        <f t="shared" si="5"/>
        <v>0</v>
      </c>
      <c r="S65" s="39"/>
      <c r="T65" s="8"/>
    </row>
    <row r="66" spans="1:24" ht="10.25" customHeight="1" x14ac:dyDescent="0.2">
      <c r="A66" s="14"/>
      <c r="B66" s="35"/>
      <c r="C66" s="4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46"/>
    </row>
    <row r="67" spans="1:24" ht="10.25" customHeight="1" x14ac:dyDescent="0.2">
      <c r="A67" s="14"/>
      <c r="B67" s="245" t="s">
        <v>28</v>
      </c>
      <c r="C67" s="246"/>
      <c r="D67" s="247"/>
      <c r="E67" s="23"/>
      <c r="F67" s="23"/>
      <c r="G67" s="23"/>
      <c r="H67" s="248" t="s">
        <v>29</v>
      </c>
      <c r="I67" s="246"/>
      <c r="J67" s="246"/>
      <c r="K67" s="247"/>
      <c r="L67" s="47"/>
      <c r="M67" s="248" t="s">
        <v>37</v>
      </c>
      <c r="N67" s="246"/>
      <c r="O67" s="246"/>
      <c r="P67" s="246"/>
      <c r="Q67" s="246"/>
      <c r="R67" s="247"/>
      <c r="S67" s="46"/>
    </row>
    <row r="68" spans="1:24" x14ac:dyDescent="0.2">
      <c r="A68" s="14"/>
      <c r="B68" s="262" t="s">
        <v>4</v>
      </c>
      <c r="C68" s="263"/>
      <c r="D68" s="129">
        <v>2E-3</v>
      </c>
      <c r="E68" s="36"/>
      <c r="F68" s="36"/>
      <c r="G68" s="36"/>
      <c r="H68" s="251" t="s">
        <v>30</v>
      </c>
      <c r="I68" s="252"/>
      <c r="J68" s="48"/>
      <c r="K68" s="103">
        <f>(SUM(D56:D65))-(SUM(M56:M65))</f>
        <v>0</v>
      </c>
      <c r="L68" s="49"/>
      <c r="M68" s="253"/>
      <c r="N68" s="254"/>
      <c r="O68" s="254"/>
      <c r="P68" s="254"/>
      <c r="Q68" s="254"/>
      <c r="R68" s="255"/>
      <c r="S68" s="46"/>
    </row>
    <row r="69" spans="1:24" x14ac:dyDescent="0.2">
      <c r="A69" s="14"/>
      <c r="B69" s="264" t="s">
        <v>2</v>
      </c>
      <c r="C69" s="265"/>
      <c r="D69" s="82" t="e">
        <f>(A5-A6)/K68</f>
        <v>#DIV/0!</v>
      </c>
      <c r="E69" s="50"/>
      <c r="F69" s="50"/>
      <c r="G69" s="50"/>
      <c r="H69" s="251" t="s">
        <v>53</v>
      </c>
      <c r="I69" s="252"/>
      <c r="J69" s="48"/>
      <c r="K69" s="104">
        <f>(SUM(I56:I65))-(SUM(R56:R65))</f>
        <v>0</v>
      </c>
      <c r="L69" s="14"/>
      <c r="M69" s="256"/>
      <c r="N69" s="257"/>
      <c r="O69" s="257"/>
      <c r="P69" s="257"/>
      <c r="Q69" s="257"/>
      <c r="R69" s="258"/>
      <c r="S69" s="46"/>
    </row>
    <row r="70" spans="1:24" x14ac:dyDescent="0.2">
      <c r="A70" s="14"/>
      <c r="B70" s="270" t="s">
        <v>3</v>
      </c>
      <c r="C70" s="271"/>
      <c r="D70" s="107" t="e">
        <f>D69*(1+D68)</f>
        <v>#DIV/0!</v>
      </c>
      <c r="E70" s="51"/>
      <c r="F70" s="56"/>
      <c r="G70" s="52"/>
      <c r="H70" s="251" t="s">
        <v>36</v>
      </c>
      <c r="I70" s="252"/>
      <c r="J70" s="48"/>
      <c r="K70" s="105" t="e">
        <f>K69/D4</f>
        <v>#DIV/0!</v>
      </c>
      <c r="L70" s="14"/>
      <c r="M70" s="256"/>
      <c r="N70" s="257"/>
      <c r="O70" s="257"/>
      <c r="P70" s="257"/>
      <c r="Q70" s="257"/>
      <c r="R70" s="258"/>
      <c r="S70" s="46"/>
    </row>
    <row r="71" spans="1:24" x14ac:dyDescent="0.2">
      <c r="A71" s="14"/>
      <c r="B71" s="53"/>
      <c r="C71" s="54"/>
      <c r="D71" s="55"/>
      <c r="E71" s="56"/>
      <c r="F71" s="56"/>
      <c r="G71" s="56"/>
      <c r="H71" s="268" t="s">
        <v>31</v>
      </c>
      <c r="I71" s="269"/>
      <c r="J71" s="57"/>
      <c r="K71" s="106">
        <f ca="1">I3-E56</f>
        <v>45275.845048379633</v>
      </c>
      <c r="L71" s="14"/>
      <c r="M71" s="259"/>
      <c r="N71" s="260"/>
      <c r="O71" s="260"/>
      <c r="P71" s="260"/>
      <c r="Q71" s="260"/>
      <c r="R71" s="261"/>
      <c r="S71" s="46"/>
    </row>
    <row r="72" spans="1:24" ht="10.25" customHeight="1" thickBot="1" x14ac:dyDescent="0.25">
      <c r="A72" s="58"/>
      <c r="B72" s="59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</row>
    <row r="73" spans="1:24" ht="10.25" customHeight="1" thickBot="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9"/>
      <c r="U73" s="9"/>
    </row>
    <row r="74" spans="1:24" ht="14.75" customHeight="1" thickBot="1" x14ac:dyDescent="0.35">
      <c r="A74" s="19"/>
      <c r="B74" s="237" t="s">
        <v>33</v>
      </c>
      <c r="C74" s="238"/>
      <c r="D74" s="1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"/>
      <c r="T74" s="9"/>
      <c r="U74" s="9"/>
    </row>
    <row r="75" spans="1:24" ht="10.25" customHeight="1" x14ac:dyDescent="0.2">
      <c r="A75" s="14"/>
      <c r="B75" s="22"/>
      <c r="C75" s="23"/>
      <c r="D75" s="24"/>
      <c r="E75" s="25"/>
      <c r="F75" s="26"/>
      <c r="G75" s="26"/>
      <c r="H75" s="26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8"/>
      <c r="T75" s="6"/>
    </row>
    <row r="76" spans="1:24" ht="16" x14ac:dyDescent="0.2">
      <c r="A76" s="14"/>
      <c r="B76" s="239" t="s">
        <v>34</v>
      </c>
      <c r="C76" s="240"/>
      <c r="D76" s="240"/>
      <c r="E76" s="240"/>
      <c r="F76" s="240"/>
      <c r="G76" s="240"/>
      <c r="H76" s="240"/>
      <c r="I76" s="241"/>
      <c r="J76" s="29"/>
      <c r="K76" s="242" t="s">
        <v>35</v>
      </c>
      <c r="L76" s="243"/>
      <c r="M76" s="243"/>
      <c r="N76" s="243"/>
      <c r="O76" s="243"/>
      <c r="P76" s="243"/>
      <c r="Q76" s="243"/>
      <c r="R76" s="244"/>
      <c r="S76" s="28"/>
      <c r="T76" s="6"/>
      <c r="X76" s="12" t="s">
        <v>39</v>
      </c>
    </row>
    <row r="77" spans="1:24" x14ac:dyDescent="0.2">
      <c r="A77" s="14"/>
      <c r="B77" s="30" t="s">
        <v>6</v>
      </c>
      <c r="C77" s="31" t="s">
        <v>1</v>
      </c>
      <c r="D77" s="31" t="s">
        <v>0</v>
      </c>
      <c r="E77" s="31" t="s">
        <v>16</v>
      </c>
      <c r="F77" s="31" t="s">
        <v>97</v>
      </c>
      <c r="G77" s="31" t="s">
        <v>38</v>
      </c>
      <c r="H77" s="31" t="s">
        <v>47</v>
      </c>
      <c r="I77" s="32" t="s">
        <v>32</v>
      </c>
      <c r="J77" s="31"/>
      <c r="K77" s="33" t="s">
        <v>17</v>
      </c>
      <c r="L77" s="31" t="s">
        <v>1</v>
      </c>
      <c r="M77" s="31" t="s">
        <v>0</v>
      </c>
      <c r="N77" s="31" t="s">
        <v>16</v>
      </c>
      <c r="O77" s="31" t="s">
        <v>97</v>
      </c>
      <c r="P77" s="31" t="s">
        <v>38</v>
      </c>
      <c r="Q77" s="31" t="s">
        <v>47</v>
      </c>
      <c r="R77" s="32" t="s">
        <v>32</v>
      </c>
      <c r="S77" s="34"/>
      <c r="T77" s="7"/>
      <c r="V77" s="63"/>
      <c r="X77" s="12" t="s">
        <v>40</v>
      </c>
    </row>
    <row r="78" spans="1:24" x14ac:dyDescent="0.2">
      <c r="A78" s="14"/>
      <c r="B78" s="35" t="s">
        <v>5</v>
      </c>
      <c r="C78" s="1"/>
      <c r="D78" s="2"/>
      <c r="E78" s="3"/>
      <c r="F78" s="144"/>
      <c r="G78" s="3"/>
      <c r="H78" s="36" t="e">
        <f>D78/SUM(D78:D87)</f>
        <v>#DIV/0!</v>
      </c>
      <c r="I78" s="37">
        <f t="shared" ref="I78:I87" si="6">C78*D78</f>
        <v>0</v>
      </c>
      <c r="J78" s="36"/>
      <c r="K78" s="38" t="s">
        <v>18</v>
      </c>
      <c r="L78" s="1"/>
      <c r="M78" s="2"/>
      <c r="N78" s="3"/>
      <c r="O78" s="144"/>
      <c r="P78" s="3"/>
      <c r="Q78" s="36" t="e">
        <f>M78/SUM(D78:D87)</f>
        <v>#DIV/0!</v>
      </c>
      <c r="R78" s="37">
        <f>L78*M78</f>
        <v>0</v>
      </c>
      <c r="S78" s="39"/>
      <c r="T78" s="8"/>
      <c r="V78" s="63"/>
      <c r="X78" s="12" t="s">
        <v>41</v>
      </c>
    </row>
    <row r="79" spans="1:24" x14ac:dyDescent="0.2">
      <c r="A79" s="14"/>
      <c r="B79" s="35" t="s">
        <v>7</v>
      </c>
      <c r="C79" s="1"/>
      <c r="D79" s="2"/>
      <c r="E79" s="3"/>
      <c r="F79" s="144"/>
      <c r="G79" s="3"/>
      <c r="H79" s="36" t="e">
        <f>D79/SUM(D78:D87)</f>
        <v>#DIV/0!</v>
      </c>
      <c r="I79" s="37">
        <f t="shared" si="6"/>
        <v>0</v>
      </c>
      <c r="J79" s="36"/>
      <c r="K79" s="38" t="s">
        <v>19</v>
      </c>
      <c r="L79" s="1"/>
      <c r="M79" s="2"/>
      <c r="N79" s="3"/>
      <c r="O79" s="144"/>
      <c r="P79" s="3"/>
      <c r="Q79" s="36" t="e">
        <f>M79/SUM(D78:D87)</f>
        <v>#DIV/0!</v>
      </c>
      <c r="R79" s="37">
        <f t="shared" ref="R79:R87" si="7">L79*M79</f>
        <v>0</v>
      </c>
      <c r="S79" s="39"/>
      <c r="T79" s="8"/>
      <c r="W79" s="4"/>
      <c r="X79" s="12" t="s">
        <v>42</v>
      </c>
    </row>
    <row r="80" spans="1:24" x14ac:dyDescent="0.2">
      <c r="A80" s="14"/>
      <c r="B80" s="35" t="s">
        <v>8</v>
      </c>
      <c r="C80" s="1"/>
      <c r="D80" s="2"/>
      <c r="E80" s="3"/>
      <c r="F80" s="144"/>
      <c r="G80" s="3"/>
      <c r="H80" s="36" t="e">
        <f>D80/SUM(D78:D87)</f>
        <v>#DIV/0!</v>
      </c>
      <c r="I80" s="37">
        <f t="shared" si="6"/>
        <v>0</v>
      </c>
      <c r="J80" s="36"/>
      <c r="K80" s="38" t="s">
        <v>20</v>
      </c>
      <c r="L80" s="1"/>
      <c r="M80" s="2"/>
      <c r="N80" s="3"/>
      <c r="O80" s="144"/>
      <c r="P80" s="3"/>
      <c r="Q80" s="36" t="e">
        <f>M80/SUM(D78:D87)</f>
        <v>#DIV/0!</v>
      </c>
      <c r="R80" s="37">
        <f t="shared" si="7"/>
        <v>0</v>
      </c>
      <c r="S80" s="39"/>
      <c r="T80" s="8"/>
      <c r="X80" s="12" t="s">
        <v>43</v>
      </c>
    </row>
    <row r="81" spans="1:24" x14ac:dyDescent="0.2">
      <c r="A81" s="14"/>
      <c r="B81" s="35" t="s">
        <v>9</v>
      </c>
      <c r="C81" s="1"/>
      <c r="D81" s="2"/>
      <c r="E81" s="3"/>
      <c r="F81" s="144"/>
      <c r="G81" s="3"/>
      <c r="H81" s="36" t="e">
        <f>D81/SUM(D78:D87)</f>
        <v>#DIV/0!</v>
      </c>
      <c r="I81" s="37">
        <f t="shared" si="6"/>
        <v>0</v>
      </c>
      <c r="J81" s="36"/>
      <c r="K81" s="38" t="s">
        <v>21</v>
      </c>
      <c r="L81" s="1"/>
      <c r="M81" s="2"/>
      <c r="N81" s="3"/>
      <c r="O81" s="144"/>
      <c r="P81" s="3"/>
      <c r="Q81" s="36" t="e">
        <f>M81/SUM(D78:D87)</f>
        <v>#DIV/0!</v>
      </c>
      <c r="R81" s="37">
        <f t="shared" si="7"/>
        <v>0</v>
      </c>
      <c r="S81" s="39"/>
      <c r="T81" s="8"/>
      <c r="X81" s="12" t="s">
        <v>44</v>
      </c>
    </row>
    <row r="82" spans="1:24" x14ac:dyDescent="0.2">
      <c r="A82" s="14"/>
      <c r="B82" s="35" t="s">
        <v>10</v>
      </c>
      <c r="C82" s="1"/>
      <c r="D82" s="2"/>
      <c r="E82" s="3"/>
      <c r="F82" s="144"/>
      <c r="G82" s="3"/>
      <c r="H82" s="36" t="e">
        <f>D82/SUM(D78:D87)</f>
        <v>#DIV/0!</v>
      </c>
      <c r="I82" s="37">
        <f t="shared" si="6"/>
        <v>0</v>
      </c>
      <c r="J82" s="36"/>
      <c r="K82" s="38" t="s">
        <v>22</v>
      </c>
      <c r="L82" s="1"/>
      <c r="M82" s="2"/>
      <c r="N82" s="3"/>
      <c r="O82" s="144"/>
      <c r="P82" s="3"/>
      <c r="Q82" s="36" t="e">
        <f>M82/SUM(D78:D87)</f>
        <v>#DIV/0!</v>
      </c>
      <c r="R82" s="37">
        <f t="shared" si="7"/>
        <v>0</v>
      </c>
      <c r="S82" s="39"/>
      <c r="T82" s="8"/>
      <c r="X82" s="12" t="s">
        <v>45</v>
      </c>
    </row>
    <row r="83" spans="1:24" x14ac:dyDescent="0.2">
      <c r="A83" s="14"/>
      <c r="B83" s="35" t="s">
        <v>11</v>
      </c>
      <c r="C83" s="1"/>
      <c r="D83" s="2"/>
      <c r="E83" s="3"/>
      <c r="F83" s="144"/>
      <c r="G83" s="3"/>
      <c r="H83" s="36" t="e">
        <f>D83/SUM(D78:D87)</f>
        <v>#DIV/0!</v>
      </c>
      <c r="I83" s="37">
        <f t="shared" si="6"/>
        <v>0</v>
      </c>
      <c r="J83" s="36"/>
      <c r="K83" s="38" t="s">
        <v>23</v>
      </c>
      <c r="L83" s="1"/>
      <c r="M83" s="2"/>
      <c r="N83" s="3"/>
      <c r="O83" s="144"/>
      <c r="P83" s="3"/>
      <c r="Q83" s="36" t="e">
        <f>M83/SUM(D78:D87)</f>
        <v>#DIV/0!</v>
      </c>
      <c r="R83" s="37">
        <f t="shared" si="7"/>
        <v>0</v>
      </c>
      <c r="S83" s="39"/>
      <c r="T83" s="8"/>
      <c r="X83" s="12" t="s">
        <v>46</v>
      </c>
    </row>
    <row r="84" spans="1:24" x14ac:dyDescent="0.2">
      <c r="A84" s="14"/>
      <c r="B84" s="35" t="s">
        <v>12</v>
      </c>
      <c r="C84" s="1"/>
      <c r="D84" s="2"/>
      <c r="E84" s="3"/>
      <c r="F84" s="144"/>
      <c r="G84" s="3"/>
      <c r="H84" s="36" t="e">
        <f>D84/SUM(D78:D87)</f>
        <v>#DIV/0!</v>
      </c>
      <c r="I84" s="37">
        <f t="shared" si="6"/>
        <v>0</v>
      </c>
      <c r="J84" s="36"/>
      <c r="K84" s="38" t="s">
        <v>24</v>
      </c>
      <c r="L84" s="1"/>
      <c r="M84" s="2"/>
      <c r="N84" s="3"/>
      <c r="O84" s="144"/>
      <c r="P84" s="3"/>
      <c r="Q84" s="36" t="e">
        <f>M84/SUM(D78:D87)</f>
        <v>#DIV/0!</v>
      </c>
      <c r="R84" s="37">
        <f t="shared" si="7"/>
        <v>0</v>
      </c>
      <c r="S84" s="39"/>
      <c r="T84" s="8"/>
    </row>
    <row r="85" spans="1:24" x14ac:dyDescent="0.2">
      <c r="A85" s="14"/>
      <c r="B85" s="35" t="s">
        <v>13</v>
      </c>
      <c r="C85" s="1"/>
      <c r="D85" s="2"/>
      <c r="E85" s="3"/>
      <c r="F85" s="144"/>
      <c r="G85" s="3"/>
      <c r="H85" s="36" t="e">
        <f>D85/SUM(D78:D87)</f>
        <v>#DIV/0!</v>
      </c>
      <c r="I85" s="37">
        <f t="shared" si="6"/>
        <v>0</v>
      </c>
      <c r="J85" s="36"/>
      <c r="K85" s="38" t="s">
        <v>25</v>
      </c>
      <c r="L85" s="1"/>
      <c r="M85" s="2"/>
      <c r="N85" s="3"/>
      <c r="O85" s="144"/>
      <c r="P85" s="3"/>
      <c r="Q85" s="36" t="e">
        <f>M85/SUM(D78:D87)</f>
        <v>#DIV/0!</v>
      </c>
      <c r="R85" s="37">
        <f t="shared" si="7"/>
        <v>0</v>
      </c>
      <c r="S85" s="39"/>
      <c r="T85" s="8"/>
    </row>
    <row r="86" spans="1:24" x14ac:dyDescent="0.2">
      <c r="A86" s="14"/>
      <c r="B86" s="35" t="s">
        <v>14</v>
      </c>
      <c r="C86" s="1"/>
      <c r="D86" s="2"/>
      <c r="E86" s="3"/>
      <c r="F86" s="144"/>
      <c r="G86" s="3"/>
      <c r="H86" s="36" t="e">
        <f>D86/SUM(D78:D87)</f>
        <v>#DIV/0!</v>
      </c>
      <c r="I86" s="37">
        <f t="shared" si="6"/>
        <v>0</v>
      </c>
      <c r="J86" s="36"/>
      <c r="K86" s="38" t="s">
        <v>26</v>
      </c>
      <c r="L86" s="1"/>
      <c r="M86" s="2"/>
      <c r="N86" s="3"/>
      <c r="O86" s="144"/>
      <c r="P86" s="3"/>
      <c r="Q86" s="36" t="e">
        <f>M86/SUM(D78:D87)</f>
        <v>#DIV/0!</v>
      </c>
      <c r="R86" s="37">
        <f t="shared" si="7"/>
        <v>0</v>
      </c>
      <c r="S86" s="39"/>
      <c r="T86" s="8"/>
    </row>
    <row r="87" spans="1:24" x14ac:dyDescent="0.2">
      <c r="A87" s="14"/>
      <c r="B87" s="40" t="s">
        <v>15</v>
      </c>
      <c r="C87" s="1"/>
      <c r="D87" s="2"/>
      <c r="E87" s="3"/>
      <c r="F87" s="144"/>
      <c r="G87" s="3"/>
      <c r="H87" s="41" t="e">
        <f>D87/SUM(D78:D87)</f>
        <v>#DIV/0!</v>
      </c>
      <c r="I87" s="42">
        <f t="shared" si="6"/>
        <v>0</v>
      </c>
      <c r="J87" s="43"/>
      <c r="K87" s="44" t="s">
        <v>27</v>
      </c>
      <c r="L87" s="1"/>
      <c r="M87" s="2"/>
      <c r="N87" s="3"/>
      <c r="O87" s="144"/>
      <c r="P87" s="3"/>
      <c r="Q87" s="41" t="e">
        <f>M87/SUM(D78:D87)</f>
        <v>#DIV/0!</v>
      </c>
      <c r="R87" s="42">
        <f t="shared" si="7"/>
        <v>0</v>
      </c>
      <c r="S87" s="39"/>
      <c r="T87" s="8"/>
    </row>
    <row r="88" spans="1:24" ht="10.25" customHeight="1" x14ac:dyDescent="0.2">
      <c r="A88" s="14"/>
      <c r="B88" s="35"/>
      <c r="C88" s="45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46"/>
    </row>
    <row r="89" spans="1:24" ht="10.25" customHeight="1" x14ac:dyDescent="0.2">
      <c r="A89" s="14"/>
      <c r="B89" s="245" t="s">
        <v>28</v>
      </c>
      <c r="C89" s="246"/>
      <c r="D89" s="247"/>
      <c r="E89" s="23"/>
      <c r="F89" s="23"/>
      <c r="G89" s="23"/>
      <c r="H89" s="248" t="s">
        <v>29</v>
      </c>
      <c r="I89" s="246"/>
      <c r="J89" s="246"/>
      <c r="K89" s="247"/>
      <c r="L89" s="47"/>
      <c r="M89" s="248" t="s">
        <v>37</v>
      </c>
      <c r="N89" s="246"/>
      <c r="O89" s="246"/>
      <c r="P89" s="246"/>
      <c r="Q89" s="246"/>
      <c r="R89" s="247"/>
      <c r="S89" s="46"/>
    </row>
    <row r="90" spans="1:24" x14ac:dyDescent="0.2">
      <c r="A90" s="14"/>
      <c r="B90" s="262" t="s">
        <v>4</v>
      </c>
      <c r="C90" s="263"/>
      <c r="D90" s="129">
        <v>2E-3</v>
      </c>
      <c r="E90" s="36"/>
      <c r="F90" s="36"/>
      <c r="G90" s="36"/>
      <c r="H90" s="251" t="s">
        <v>30</v>
      </c>
      <c r="I90" s="252"/>
      <c r="J90" s="48"/>
      <c r="K90" s="99">
        <f>(SUM(D78:D87))-(SUM(M78:M87))</f>
        <v>0</v>
      </c>
      <c r="L90" s="49"/>
      <c r="M90" s="253"/>
      <c r="N90" s="254"/>
      <c r="O90" s="254"/>
      <c r="P90" s="254"/>
      <c r="Q90" s="254"/>
      <c r="R90" s="255"/>
      <c r="S90" s="46"/>
    </row>
    <row r="91" spans="1:24" x14ac:dyDescent="0.2">
      <c r="A91" s="14"/>
      <c r="B91" s="264" t="s">
        <v>2</v>
      </c>
      <c r="C91" s="265"/>
      <c r="D91" s="82" t="e">
        <f>(A8-A9)/K90</f>
        <v>#DIV/0!</v>
      </c>
      <c r="E91" s="50"/>
      <c r="F91" s="50"/>
      <c r="G91" s="50"/>
      <c r="H91" s="251" t="s">
        <v>53</v>
      </c>
      <c r="I91" s="252"/>
      <c r="J91" s="48"/>
      <c r="K91" s="100">
        <f>(SUM(I78:I87))-(SUM(R78:R87))</f>
        <v>0</v>
      </c>
      <c r="L91" s="14"/>
      <c r="M91" s="256"/>
      <c r="N91" s="257"/>
      <c r="O91" s="257"/>
      <c r="P91" s="257"/>
      <c r="Q91" s="257"/>
      <c r="R91" s="258"/>
      <c r="S91" s="46"/>
    </row>
    <row r="92" spans="1:24" x14ac:dyDescent="0.2">
      <c r="A92" s="14"/>
      <c r="B92" s="266" t="s">
        <v>3</v>
      </c>
      <c r="C92" s="267"/>
      <c r="D92" s="107" t="e">
        <f>D91*(1+D90)</f>
        <v>#DIV/0!</v>
      </c>
      <c r="E92" s="51"/>
      <c r="F92" s="56"/>
      <c r="G92" s="52"/>
      <c r="H92" s="251" t="s">
        <v>36</v>
      </c>
      <c r="I92" s="252"/>
      <c r="J92" s="48"/>
      <c r="K92" s="101" t="e">
        <f>K91/D4</f>
        <v>#DIV/0!</v>
      </c>
      <c r="L92" s="14"/>
      <c r="M92" s="256"/>
      <c r="N92" s="257"/>
      <c r="O92" s="257"/>
      <c r="P92" s="257"/>
      <c r="Q92" s="257"/>
      <c r="R92" s="258"/>
      <c r="S92" s="46"/>
    </row>
    <row r="93" spans="1:24" x14ac:dyDescent="0.2">
      <c r="A93" s="14"/>
      <c r="B93" s="53"/>
      <c r="C93" s="54"/>
      <c r="D93" s="55"/>
      <c r="E93" s="56"/>
      <c r="F93" s="56"/>
      <c r="G93" s="56"/>
      <c r="H93" s="268" t="s">
        <v>31</v>
      </c>
      <c r="I93" s="269"/>
      <c r="J93" s="57"/>
      <c r="K93" s="102">
        <f ca="1">I3-E78</f>
        <v>45275.845048379633</v>
      </c>
      <c r="L93" s="14"/>
      <c r="M93" s="259"/>
      <c r="N93" s="260"/>
      <c r="O93" s="260"/>
      <c r="P93" s="260"/>
      <c r="Q93" s="260"/>
      <c r="R93" s="261"/>
      <c r="S93" s="46"/>
    </row>
    <row r="94" spans="1:24" ht="10.25" customHeight="1" thickBot="1" x14ac:dyDescent="0.25">
      <c r="A94" s="58"/>
      <c r="B94" s="59"/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2"/>
    </row>
    <row r="95" spans="1:24" ht="10.25" customHeight="1" thickBot="1" x14ac:dyDescent="0.25">
      <c r="A95" s="1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9"/>
      <c r="U95" s="9"/>
    </row>
    <row r="96" spans="1:24" ht="14.75" customHeight="1" thickBot="1" x14ac:dyDescent="0.35">
      <c r="A96" s="19"/>
      <c r="B96" s="237" t="s">
        <v>33</v>
      </c>
      <c r="C96" s="238"/>
      <c r="D96" s="1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9"/>
      <c r="U96" s="9"/>
    </row>
    <row r="97" spans="1:24" ht="10.25" customHeight="1" x14ac:dyDescent="0.2">
      <c r="A97" s="14"/>
      <c r="B97" s="22"/>
      <c r="C97" s="23"/>
      <c r="D97" s="24"/>
      <c r="E97" s="25"/>
      <c r="F97" s="26"/>
      <c r="G97" s="26"/>
      <c r="H97" s="2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8"/>
      <c r="T97" s="6"/>
    </row>
    <row r="98" spans="1:24" ht="16" x14ac:dyDescent="0.2">
      <c r="A98" s="14"/>
      <c r="B98" s="239" t="s">
        <v>34</v>
      </c>
      <c r="C98" s="240"/>
      <c r="D98" s="240"/>
      <c r="E98" s="240"/>
      <c r="F98" s="240"/>
      <c r="G98" s="240"/>
      <c r="H98" s="240"/>
      <c r="I98" s="241"/>
      <c r="J98" s="29"/>
      <c r="K98" s="242" t="s">
        <v>35</v>
      </c>
      <c r="L98" s="243"/>
      <c r="M98" s="243"/>
      <c r="N98" s="243"/>
      <c r="O98" s="243"/>
      <c r="P98" s="243"/>
      <c r="Q98" s="243"/>
      <c r="R98" s="244"/>
      <c r="S98" s="28"/>
      <c r="T98" s="6"/>
      <c r="X98" s="12" t="s">
        <v>39</v>
      </c>
    </row>
    <row r="99" spans="1:24" x14ac:dyDescent="0.2">
      <c r="A99" s="14"/>
      <c r="B99" s="30" t="s">
        <v>6</v>
      </c>
      <c r="C99" s="31" t="s">
        <v>1</v>
      </c>
      <c r="D99" s="31" t="s">
        <v>0</v>
      </c>
      <c r="E99" s="31" t="s">
        <v>16</v>
      </c>
      <c r="F99" s="31" t="s">
        <v>97</v>
      </c>
      <c r="G99" s="31" t="s">
        <v>38</v>
      </c>
      <c r="H99" s="31" t="s">
        <v>47</v>
      </c>
      <c r="I99" s="32" t="s">
        <v>32</v>
      </c>
      <c r="J99" s="31"/>
      <c r="K99" s="33" t="s">
        <v>17</v>
      </c>
      <c r="L99" s="31" t="s">
        <v>1</v>
      </c>
      <c r="M99" s="31" t="s">
        <v>0</v>
      </c>
      <c r="N99" s="31" t="s">
        <v>16</v>
      </c>
      <c r="O99" s="31" t="s">
        <v>97</v>
      </c>
      <c r="P99" s="31" t="s">
        <v>38</v>
      </c>
      <c r="Q99" s="31" t="s">
        <v>47</v>
      </c>
      <c r="R99" s="32" t="s">
        <v>32</v>
      </c>
      <c r="S99" s="34"/>
      <c r="T99" s="7"/>
      <c r="V99" s="63"/>
      <c r="X99" s="12" t="s">
        <v>40</v>
      </c>
    </row>
    <row r="100" spans="1:24" x14ac:dyDescent="0.2">
      <c r="A100" s="14"/>
      <c r="B100" s="35" t="s">
        <v>5</v>
      </c>
      <c r="C100" s="1"/>
      <c r="D100" s="2"/>
      <c r="E100" s="3"/>
      <c r="F100" s="144">
        <v>521</v>
      </c>
      <c r="G100" s="3"/>
      <c r="H100" s="36" t="e">
        <f>D100/SUM(D100:D109)</f>
        <v>#DIV/0!</v>
      </c>
      <c r="I100" s="37">
        <f t="shared" ref="I100:I109" si="8">C100*D100</f>
        <v>0</v>
      </c>
      <c r="J100" s="36"/>
      <c r="K100" s="38" t="s">
        <v>18</v>
      </c>
      <c r="L100" s="1"/>
      <c r="M100" s="2"/>
      <c r="N100" s="3"/>
      <c r="O100" s="144"/>
      <c r="P100" s="3"/>
      <c r="Q100" s="36" t="e">
        <f>M100/SUM(D100:D109)</f>
        <v>#DIV/0!</v>
      </c>
      <c r="R100" s="37">
        <f>L100*M100</f>
        <v>0</v>
      </c>
      <c r="S100" s="39"/>
      <c r="T100" s="8"/>
      <c r="V100" s="63"/>
      <c r="X100" s="12" t="s">
        <v>41</v>
      </c>
    </row>
    <row r="101" spans="1:24" x14ac:dyDescent="0.2">
      <c r="A101" s="14"/>
      <c r="B101" s="35" t="s">
        <v>7</v>
      </c>
      <c r="C101" s="1"/>
      <c r="D101" s="2"/>
      <c r="E101" s="3"/>
      <c r="F101" s="144"/>
      <c r="G101" s="3"/>
      <c r="H101" s="36" t="e">
        <f>D101/SUM(D100:D109)</f>
        <v>#DIV/0!</v>
      </c>
      <c r="I101" s="37">
        <f t="shared" si="8"/>
        <v>0</v>
      </c>
      <c r="J101" s="36"/>
      <c r="K101" s="38" t="s">
        <v>19</v>
      </c>
      <c r="L101" s="1"/>
      <c r="M101" s="2"/>
      <c r="N101" s="3"/>
      <c r="O101" s="144"/>
      <c r="P101" s="3"/>
      <c r="Q101" s="36" t="e">
        <f>M101/SUM(D100:D109)</f>
        <v>#DIV/0!</v>
      </c>
      <c r="R101" s="37">
        <f t="shared" ref="R101:R109" si="9">L101*M101</f>
        <v>0</v>
      </c>
      <c r="S101" s="39"/>
      <c r="T101" s="8"/>
      <c r="W101" s="4"/>
      <c r="X101" s="12" t="s">
        <v>42</v>
      </c>
    </row>
    <row r="102" spans="1:24" x14ac:dyDescent="0.2">
      <c r="A102" s="14"/>
      <c r="B102" s="35" t="s">
        <v>8</v>
      </c>
      <c r="C102" s="1"/>
      <c r="D102" s="2"/>
      <c r="E102" s="3"/>
      <c r="F102" s="144"/>
      <c r="G102" s="3"/>
      <c r="H102" s="36" t="e">
        <f>D102/SUM(D100:D109)</f>
        <v>#DIV/0!</v>
      </c>
      <c r="I102" s="37">
        <f t="shared" si="8"/>
        <v>0</v>
      </c>
      <c r="J102" s="36"/>
      <c r="K102" s="38" t="s">
        <v>20</v>
      </c>
      <c r="L102" s="1"/>
      <c r="M102" s="2"/>
      <c r="N102" s="3"/>
      <c r="O102" s="144"/>
      <c r="P102" s="3"/>
      <c r="Q102" s="36" t="e">
        <f>M102/SUM(D100:D109)</f>
        <v>#DIV/0!</v>
      </c>
      <c r="R102" s="37">
        <f t="shared" si="9"/>
        <v>0</v>
      </c>
      <c r="S102" s="39"/>
      <c r="T102" s="8"/>
      <c r="X102" s="12" t="s">
        <v>43</v>
      </c>
    </row>
    <row r="103" spans="1:24" x14ac:dyDescent="0.2">
      <c r="A103" s="14"/>
      <c r="B103" s="35" t="s">
        <v>9</v>
      </c>
      <c r="C103" s="1"/>
      <c r="D103" s="2"/>
      <c r="E103" s="3"/>
      <c r="F103" s="144"/>
      <c r="G103" s="3"/>
      <c r="H103" s="36" t="e">
        <f>D103/SUM(D100:D109)</f>
        <v>#DIV/0!</v>
      </c>
      <c r="I103" s="37">
        <f t="shared" si="8"/>
        <v>0</v>
      </c>
      <c r="J103" s="36"/>
      <c r="K103" s="38" t="s">
        <v>21</v>
      </c>
      <c r="L103" s="1"/>
      <c r="M103" s="2"/>
      <c r="N103" s="3"/>
      <c r="O103" s="144"/>
      <c r="P103" s="3"/>
      <c r="Q103" s="36" t="e">
        <f>M103/SUM(D100:D109)</f>
        <v>#DIV/0!</v>
      </c>
      <c r="R103" s="37">
        <f t="shared" si="9"/>
        <v>0</v>
      </c>
      <c r="S103" s="39"/>
      <c r="T103" s="8"/>
      <c r="X103" s="12" t="s">
        <v>44</v>
      </c>
    </row>
    <row r="104" spans="1:24" x14ac:dyDescent="0.2">
      <c r="A104" s="14"/>
      <c r="B104" s="35" t="s">
        <v>10</v>
      </c>
      <c r="C104" s="1"/>
      <c r="D104" s="2"/>
      <c r="E104" s="3"/>
      <c r="F104" s="144"/>
      <c r="G104" s="3"/>
      <c r="H104" s="36" t="e">
        <f>D104/SUM(D100:D109)</f>
        <v>#DIV/0!</v>
      </c>
      <c r="I104" s="37">
        <f t="shared" si="8"/>
        <v>0</v>
      </c>
      <c r="J104" s="36"/>
      <c r="K104" s="38" t="s">
        <v>22</v>
      </c>
      <c r="L104" s="1"/>
      <c r="M104" s="2"/>
      <c r="N104" s="3"/>
      <c r="O104" s="144"/>
      <c r="P104" s="3"/>
      <c r="Q104" s="36" t="e">
        <f>M104/SUM(D100:D109)</f>
        <v>#DIV/0!</v>
      </c>
      <c r="R104" s="37">
        <f t="shared" si="9"/>
        <v>0</v>
      </c>
      <c r="S104" s="39"/>
      <c r="T104" s="8"/>
      <c r="X104" s="12" t="s">
        <v>45</v>
      </c>
    </row>
    <row r="105" spans="1:24" x14ac:dyDescent="0.2">
      <c r="A105" s="14"/>
      <c r="B105" s="35" t="s">
        <v>11</v>
      </c>
      <c r="C105" s="1"/>
      <c r="D105" s="2"/>
      <c r="E105" s="3"/>
      <c r="F105" s="144"/>
      <c r="G105" s="3"/>
      <c r="H105" s="36" t="e">
        <f>D105/SUM(D100:D109)</f>
        <v>#DIV/0!</v>
      </c>
      <c r="I105" s="37">
        <f t="shared" si="8"/>
        <v>0</v>
      </c>
      <c r="J105" s="36"/>
      <c r="K105" s="38" t="s">
        <v>23</v>
      </c>
      <c r="L105" s="1"/>
      <c r="M105" s="2"/>
      <c r="N105" s="3"/>
      <c r="O105" s="144"/>
      <c r="P105" s="3"/>
      <c r="Q105" s="36" t="e">
        <f>M105/SUM(D100:D109)</f>
        <v>#DIV/0!</v>
      </c>
      <c r="R105" s="37">
        <f t="shared" si="9"/>
        <v>0</v>
      </c>
      <c r="S105" s="39"/>
      <c r="T105" s="8"/>
      <c r="X105" s="12" t="s">
        <v>46</v>
      </c>
    </row>
    <row r="106" spans="1:24" x14ac:dyDescent="0.2">
      <c r="A106" s="14"/>
      <c r="B106" s="35" t="s">
        <v>12</v>
      </c>
      <c r="C106" s="1"/>
      <c r="D106" s="2"/>
      <c r="E106" s="3"/>
      <c r="F106" s="144"/>
      <c r="G106" s="3"/>
      <c r="H106" s="36" t="e">
        <f>D106/SUM(D100:D109)</f>
        <v>#DIV/0!</v>
      </c>
      <c r="I106" s="37">
        <f t="shared" si="8"/>
        <v>0</v>
      </c>
      <c r="J106" s="36"/>
      <c r="K106" s="38" t="s">
        <v>24</v>
      </c>
      <c r="L106" s="1"/>
      <c r="M106" s="2"/>
      <c r="N106" s="3"/>
      <c r="O106" s="144"/>
      <c r="P106" s="3"/>
      <c r="Q106" s="36" t="e">
        <f>M106/SUM(D100:D109)</f>
        <v>#DIV/0!</v>
      </c>
      <c r="R106" s="37">
        <f t="shared" si="9"/>
        <v>0</v>
      </c>
      <c r="S106" s="39"/>
      <c r="T106" s="8"/>
    </row>
    <row r="107" spans="1:24" x14ac:dyDescent="0.2">
      <c r="A107" s="14"/>
      <c r="B107" s="35" t="s">
        <v>13</v>
      </c>
      <c r="C107" s="1"/>
      <c r="D107" s="2"/>
      <c r="E107" s="3"/>
      <c r="F107" s="144"/>
      <c r="G107" s="3"/>
      <c r="H107" s="36" t="e">
        <f>D107/SUM(D100:D109)</f>
        <v>#DIV/0!</v>
      </c>
      <c r="I107" s="37">
        <f t="shared" si="8"/>
        <v>0</v>
      </c>
      <c r="J107" s="36"/>
      <c r="K107" s="38" t="s">
        <v>25</v>
      </c>
      <c r="L107" s="1"/>
      <c r="M107" s="2"/>
      <c r="N107" s="3"/>
      <c r="O107" s="144"/>
      <c r="P107" s="3"/>
      <c r="Q107" s="36" t="e">
        <f>M107/SUM(D100:D109)</f>
        <v>#DIV/0!</v>
      </c>
      <c r="R107" s="37">
        <f t="shared" si="9"/>
        <v>0</v>
      </c>
      <c r="S107" s="39"/>
      <c r="T107" s="8"/>
    </row>
    <row r="108" spans="1:24" x14ac:dyDescent="0.2">
      <c r="A108" s="14"/>
      <c r="B108" s="35" t="s">
        <v>14</v>
      </c>
      <c r="C108" s="1"/>
      <c r="D108" s="2"/>
      <c r="E108" s="3"/>
      <c r="F108" s="144"/>
      <c r="G108" s="3"/>
      <c r="H108" s="36" t="e">
        <f>D108/SUM(D100:D109)</f>
        <v>#DIV/0!</v>
      </c>
      <c r="I108" s="37">
        <f t="shared" si="8"/>
        <v>0</v>
      </c>
      <c r="J108" s="36"/>
      <c r="K108" s="38" t="s">
        <v>26</v>
      </c>
      <c r="L108" s="1"/>
      <c r="M108" s="2"/>
      <c r="N108" s="3"/>
      <c r="O108" s="144"/>
      <c r="P108" s="3"/>
      <c r="Q108" s="36" t="e">
        <f>M108/SUM(D100:D109)</f>
        <v>#DIV/0!</v>
      </c>
      <c r="R108" s="37">
        <f t="shared" si="9"/>
        <v>0</v>
      </c>
      <c r="S108" s="39"/>
      <c r="T108" s="8"/>
    </row>
    <row r="109" spans="1:24" x14ac:dyDescent="0.2">
      <c r="A109" s="14"/>
      <c r="B109" s="40" t="s">
        <v>15</v>
      </c>
      <c r="C109" s="1"/>
      <c r="D109" s="2"/>
      <c r="E109" s="3"/>
      <c r="F109" s="144"/>
      <c r="G109" s="3"/>
      <c r="H109" s="41" t="e">
        <f>D109/SUM(D100:D109)</f>
        <v>#DIV/0!</v>
      </c>
      <c r="I109" s="42">
        <f t="shared" si="8"/>
        <v>0</v>
      </c>
      <c r="J109" s="43"/>
      <c r="K109" s="44" t="s">
        <v>27</v>
      </c>
      <c r="L109" s="1"/>
      <c r="M109" s="2"/>
      <c r="N109" s="3"/>
      <c r="O109" s="144"/>
      <c r="P109" s="3"/>
      <c r="Q109" s="41" t="e">
        <f>M109/SUM(D100:D109)</f>
        <v>#DIV/0!</v>
      </c>
      <c r="R109" s="42">
        <f t="shared" si="9"/>
        <v>0</v>
      </c>
      <c r="S109" s="39"/>
      <c r="T109" s="8"/>
    </row>
    <row r="110" spans="1:24" ht="10.25" customHeight="1" x14ac:dyDescent="0.2">
      <c r="A110" s="14"/>
      <c r="B110" s="35"/>
      <c r="C110" s="45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46"/>
    </row>
    <row r="111" spans="1:24" ht="10.25" customHeight="1" x14ac:dyDescent="0.2">
      <c r="A111" s="14"/>
      <c r="B111" s="245" t="s">
        <v>28</v>
      </c>
      <c r="C111" s="246"/>
      <c r="D111" s="247"/>
      <c r="E111" s="23"/>
      <c r="F111" s="23"/>
      <c r="G111" s="23"/>
      <c r="H111" s="248" t="s">
        <v>29</v>
      </c>
      <c r="I111" s="246"/>
      <c r="J111" s="246"/>
      <c r="K111" s="247"/>
      <c r="L111" s="47"/>
      <c r="M111" s="248" t="s">
        <v>37</v>
      </c>
      <c r="N111" s="246"/>
      <c r="O111" s="246"/>
      <c r="P111" s="246"/>
      <c r="Q111" s="246"/>
      <c r="R111" s="247"/>
      <c r="S111" s="46"/>
    </row>
    <row r="112" spans="1:24" x14ac:dyDescent="0.2">
      <c r="A112" s="14"/>
      <c r="B112" s="249" t="s">
        <v>4</v>
      </c>
      <c r="C112" s="250"/>
      <c r="D112" s="129">
        <v>2E-3</v>
      </c>
      <c r="E112" s="36"/>
      <c r="F112" s="36"/>
      <c r="G112" s="36"/>
      <c r="H112" s="251" t="s">
        <v>30</v>
      </c>
      <c r="I112" s="252"/>
      <c r="J112" s="48"/>
      <c r="K112" s="99">
        <f>(SUM(D100:D109))-(SUM(M100:M109))</f>
        <v>0</v>
      </c>
      <c r="L112" s="49"/>
      <c r="M112" s="253"/>
      <c r="N112" s="254"/>
      <c r="O112" s="254"/>
      <c r="P112" s="254"/>
      <c r="Q112" s="254"/>
      <c r="R112" s="255"/>
      <c r="S112" s="46"/>
    </row>
    <row r="113" spans="1:24" x14ac:dyDescent="0.2">
      <c r="A113" s="14"/>
      <c r="B113" s="264" t="s">
        <v>2</v>
      </c>
      <c r="C113" s="265"/>
      <c r="D113" s="82" t="e">
        <f>(A10-A11)/K112</f>
        <v>#DIV/0!</v>
      </c>
      <c r="E113" s="50"/>
      <c r="F113" s="50"/>
      <c r="G113" s="50"/>
      <c r="H113" s="251" t="s">
        <v>53</v>
      </c>
      <c r="I113" s="252"/>
      <c r="J113" s="48"/>
      <c r="K113" s="100">
        <f>(SUM(I100:I109))-(SUM(R100:R109))</f>
        <v>0</v>
      </c>
      <c r="L113" s="14"/>
      <c r="M113" s="256"/>
      <c r="N113" s="257"/>
      <c r="O113" s="257"/>
      <c r="P113" s="257"/>
      <c r="Q113" s="257"/>
      <c r="R113" s="258"/>
      <c r="S113" s="46"/>
    </row>
    <row r="114" spans="1:24" x14ac:dyDescent="0.2">
      <c r="A114" s="14"/>
      <c r="B114" s="266" t="s">
        <v>3</v>
      </c>
      <c r="C114" s="267"/>
      <c r="D114" s="107" t="e">
        <f>D113*(1+D112)</f>
        <v>#DIV/0!</v>
      </c>
      <c r="E114" s="51"/>
      <c r="F114" s="56"/>
      <c r="G114" s="52"/>
      <c r="H114" s="251" t="s">
        <v>36</v>
      </c>
      <c r="I114" s="252"/>
      <c r="J114" s="48"/>
      <c r="K114" s="101" t="e">
        <f>K113/D4</f>
        <v>#DIV/0!</v>
      </c>
      <c r="L114" s="14"/>
      <c r="M114" s="256"/>
      <c r="N114" s="257"/>
      <c r="O114" s="257"/>
      <c r="P114" s="257"/>
      <c r="Q114" s="257"/>
      <c r="R114" s="258"/>
      <c r="S114" s="46"/>
    </row>
    <row r="115" spans="1:24" x14ac:dyDescent="0.2">
      <c r="A115" s="14"/>
      <c r="B115" s="53"/>
      <c r="C115" s="54"/>
      <c r="D115" s="55"/>
      <c r="E115" s="56"/>
      <c r="F115" s="56"/>
      <c r="G115" s="56"/>
      <c r="H115" s="268" t="s">
        <v>31</v>
      </c>
      <c r="I115" s="269"/>
      <c r="J115" s="57"/>
      <c r="K115" s="102">
        <f ca="1">I3-E100</f>
        <v>45275.845048379633</v>
      </c>
      <c r="L115" s="14"/>
      <c r="M115" s="259"/>
      <c r="N115" s="260"/>
      <c r="O115" s="260"/>
      <c r="P115" s="260"/>
      <c r="Q115" s="260"/>
      <c r="R115" s="261"/>
      <c r="S115" s="46"/>
    </row>
    <row r="116" spans="1:24" ht="10.25" customHeight="1" thickBot="1" x14ac:dyDescent="0.25">
      <c r="A116" s="58"/>
      <c r="B116" s="59"/>
      <c r="C116" s="60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2"/>
    </row>
    <row r="117" spans="1:24" ht="10.25" customHeight="1" thickBot="1" x14ac:dyDescent="0.25">
      <c r="A117" s="1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9"/>
      <c r="U117" s="9"/>
    </row>
    <row r="118" spans="1:24" ht="14.75" customHeight="1" thickBot="1" x14ac:dyDescent="0.35">
      <c r="A118" s="19"/>
      <c r="B118" s="237" t="s">
        <v>33</v>
      </c>
      <c r="C118" s="238"/>
      <c r="D118" s="1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1"/>
      <c r="T118" s="9"/>
      <c r="U118" s="9"/>
    </row>
    <row r="119" spans="1:24" ht="10.25" customHeight="1" x14ac:dyDescent="0.2">
      <c r="A119" s="14"/>
      <c r="B119" s="22"/>
      <c r="C119" s="23"/>
      <c r="D119" s="24"/>
      <c r="E119" s="25"/>
      <c r="F119" s="26"/>
      <c r="G119" s="26"/>
      <c r="H119" s="2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8"/>
      <c r="T119" s="6"/>
    </row>
    <row r="120" spans="1:24" ht="16" x14ac:dyDescent="0.2">
      <c r="A120" s="14"/>
      <c r="B120" s="239" t="s">
        <v>34</v>
      </c>
      <c r="C120" s="240"/>
      <c r="D120" s="240"/>
      <c r="E120" s="240"/>
      <c r="F120" s="240"/>
      <c r="G120" s="240"/>
      <c r="H120" s="240"/>
      <c r="I120" s="241"/>
      <c r="J120" s="29"/>
      <c r="K120" s="242" t="s">
        <v>35</v>
      </c>
      <c r="L120" s="243"/>
      <c r="M120" s="243"/>
      <c r="N120" s="243"/>
      <c r="O120" s="243"/>
      <c r="P120" s="243"/>
      <c r="Q120" s="243"/>
      <c r="R120" s="244"/>
      <c r="S120" s="28"/>
      <c r="T120" s="6"/>
      <c r="X120" s="12" t="s">
        <v>39</v>
      </c>
    </row>
    <row r="121" spans="1:24" x14ac:dyDescent="0.2">
      <c r="A121" s="14"/>
      <c r="B121" s="30" t="s">
        <v>6</v>
      </c>
      <c r="C121" s="31" t="s">
        <v>1</v>
      </c>
      <c r="D121" s="31" t="s">
        <v>0</v>
      </c>
      <c r="E121" s="31" t="s">
        <v>16</v>
      </c>
      <c r="F121" s="31" t="s">
        <v>97</v>
      </c>
      <c r="G121" s="31" t="s">
        <v>38</v>
      </c>
      <c r="H121" s="31" t="s">
        <v>47</v>
      </c>
      <c r="I121" s="32" t="s">
        <v>32</v>
      </c>
      <c r="J121" s="31"/>
      <c r="K121" s="33" t="s">
        <v>17</v>
      </c>
      <c r="L121" s="31" t="s">
        <v>1</v>
      </c>
      <c r="M121" s="31" t="s">
        <v>0</v>
      </c>
      <c r="N121" s="31" t="s">
        <v>16</v>
      </c>
      <c r="O121" s="31" t="s">
        <v>97</v>
      </c>
      <c r="P121" s="31" t="s">
        <v>38</v>
      </c>
      <c r="Q121" s="31" t="s">
        <v>47</v>
      </c>
      <c r="R121" s="32" t="s">
        <v>32</v>
      </c>
      <c r="S121" s="34"/>
      <c r="T121" s="7"/>
      <c r="V121" s="63"/>
      <c r="X121" s="12" t="s">
        <v>40</v>
      </c>
    </row>
    <row r="122" spans="1:24" x14ac:dyDescent="0.2">
      <c r="A122" s="14"/>
      <c r="B122" s="35" t="s">
        <v>5</v>
      </c>
      <c r="C122" s="1"/>
      <c r="D122" s="2"/>
      <c r="E122" s="3"/>
      <c r="F122" s="144"/>
      <c r="G122" s="3"/>
      <c r="H122" s="36" t="e">
        <f>D122/SUM(D122:D131)</f>
        <v>#DIV/0!</v>
      </c>
      <c r="I122" s="37">
        <f>C122*D122</f>
        <v>0</v>
      </c>
      <c r="J122" s="36"/>
      <c r="K122" s="38" t="s">
        <v>18</v>
      </c>
      <c r="L122" s="1"/>
      <c r="M122" s="2"/>
      <c r="N122" s="3"/>
      <c r="O122" s="144"/>
      <c r="P122" s="3"/>
      <c r="Q122" s="36" t="e">
        <f>M122/SUM(D122:D131)</f>
        <v>#DIV/0!</v>
      </c>
      <c r="R122" s="37">
        <f>L122*M122</f>
        <v>0</v>
      </c>
      <c r="S122" s="39"/>
      <c r="T122" s="8"/>
      <c r="V122" s="63"/>
      <c r="X122" s="12" t="s">
        <v>41</v>
      </c>
    </row>
    <row r="123" spans="1:24" x14ac:dyDescent="0.2">
      <c r="A123" s="14"/>
      <c r="B123" s="35" t="s">
        <v>7</v>
      </c>
      <c r="C123" s="1"/>
      <c r="D123" s="2"/>
      <c r="E123" s="3"/>
      <c r="F123" s="144"/>
      <c r="G123" s="3"/>
      <c r="H123" s="36" t="e">
        <f>D123/SUM(D122:D131)</f>
        <v>#DIV/0!</v>
      </c>
      <c r="I123" s="37">
        <f>C123*D123</f>
        <v>0</v>
      </c>
      <c r="J123" s="36"/>
      <c r="K123" s="38" t="s">
        <v>19</v>
      </c>
      <c r="L123" s="1"/>
      <c r="M123" s="2"/>
      <c r="N123" s="3"/>
      <c r="O123" s="144"/>
      <c r="P123" s="3"/>
      <c r="Q123" s="36" t="e">
        <f>M123/SUM(D122:D131)</f>
        <v>#DIV/0!</v>
      </c>
      <c r="R123" s="37">
        <f t="shared" ref="R123:R131" si="10">L123*M123</f>
        <v>0</v>
      </c>
      <c r="S123" s="39"/>
      <c r="T123" s="8"/>
      <c r="W123" s="4"/>
      <c r="X123" s="12" t="s">
        <v>42</v>
      </c>
    </row>
    <row r="124" spans="1:24" x14ac:dyDescent="0.2">
      <c r="A124" s="14"/>
      <c r="B124" s="35" t="s">
        <v>8</v>
      </c>
      <c r="C124" s="1"/>
      <c r="D124" s="2"/>
      <c r="E124" s="3"/>
      <c r="F124" s="144"/>
      <c r="G124" s="3"/>
      <c r="H124" s="36" t="e">
        <f>D124/SUM(D122:D131)</f>
        <v>#DIV/0!</v>
      </c>
      <c r="I124" s="37">
        <f>C124*D124</f>
        <v>0</v>
      </c>
      <c r="J124" s="36"/>
      <c r="K124" s="38" t="s">
        <v>20</v>
      </c>
      <c r="L124" s="1"/>
      <c r="M124" s="2"/>
      <c r="N124" s="3"/>
      <c r="O124" s="144"/>
      <c r="P124" s="3"/>
      <c r="Q124" s="36" t="e">
        <f>M124/SUM(D122:D131)</f>
        <v>#DIV/0!</v>
      </c>
      <c r="R124" s="37">
        <f t="shared" si="10"/>
        <v>0</v>
      </c>
      <c r="S124" s="39"/>
      <c r="T124" s="8"/>
      <c r="X124" s="12" t="s">
        <v>43</v>
      </c>
    </row>
    <row r="125" spans="1:24" x14ac:dyDescent="0.2">
      <c r="A125" s="14"/>
      <c r="B125" s="35" t="s">
        <v>9</v>
      </c>
      <c r="C125" s="1"/>
      <c r="D125" s="2"/>
      <c r="E125" s="3"/>
      <c r="F125" s="144"/>
      <c r="G125" s="3"/>
      <c r="H125" s="36" t="e">
        <f>D125/SUM(D122:D131)</f>
        <v>#DIV/0!</v>
      </c>
      <c r="I125" s="37">
        <f>C125*D125</f>
        <v>0</v>
      </c>
      <c r="J125" s="36"/>
      <c r="K125" s="38" t="s">
        <v>21</v>
      </c>
      <c r="L125" s="1"/>
      <c r="M125" s="2"/>
      <c r="N125" s="3"/>
      <c r="O125" s="144"/>
      <c r="P125" s="3"/>
      <c r="Q125" s="36" t="e">
        <f>M125/SUM(D122:D131)</f>
        <v>#DIV/0!</v>
      </c>
      <c r="R125" s="37">
        <f t="shared" si="10"/>
        <v>0</v>
      </c>
      <c r="S125" s="39"/>
      <c r="T125" s="8"/>
      <c r="X125" s="12" t="s">
        <v>44</v>
      </c>
    </row>
    <row r="126" spans="1:24" x14ac:dyDescent="0.2">
      <c r="A126" s="14"/>
      <c r="B126" s="35" t="s">
        <v>10</v>
      </c>
      <c r="C126" s="1"/>
      <c r="D126" s="2"/>
      <c r="E126" s="3"/>
      <c r="F126" s="144"/>
      <c r="G126" s="3"/>
      <c r="H126" s="36" t="e">
        <f>D126/SUM(D122:D131)</f>
        <v>#DIV/0!</v>
      </c>
      <c r="I126" s="37">
        <f t="shared" ref="I126:I131" si="11">C126*D126</f>
        <v>0</v>
      </c>
      <c r="J126" s="36"/>
      <c r="K126" s="38" t="s">
        <v>22</v>
      </c>
      <c r="L126" s="1"/>
      <c r="M126" s="2"/>
      <c r="N126" s="3"/>
      <c r="O126" s="144"/>
      <c r="P126" s="3"/>
      <c r="Q126" s="36" t="e">
        <f>M126/SUM(D122:D131)</f>
        <v>#DIV/0!</v>
      </c>
      <c r="R126" s="37">
        <f t="shared" si="10"/>
        <v>0</v>
      </c>
      <c r="S126" s="39"/>
      <c r="T126" s="8"/>
      <c r="X126" s="12" t="s">
        <v>45</v>
      </c>
    </row>
    <row r="127" spans="1:24" x14ac:dyDescent="0.2">
      <c r="A127" s="14"/>
      <c r="B127" s="35" t="s">
        <v>11</v>
      </c>
      <c r="C127" s="1"/>
      <c r="D127" s="2"/>
      <c r="E127" s="3"/>
      <c r="F127" s="144"/>
      <c r="G127" s="3"/>
      <c r="H127" s="36" t="e">
        <f>D127/SUM(D122:D131)</f>
        <v>#DIV/0!</v>
      </c>
      <c r="I127" s="37">
        <f t="shared" si="11"/>
        <v>0</v>
      </c>
      <c r="J127" s="36"/>
      <c r="K127" s="38" t="s">
        <v>23</v>
      </c>
      <c r="L127" s="1"/>
      <c r="M127" s="2"/>
      <c r="N127" s="3"/>
      <c r="O127" s="144"/>
      <c r="P127" s="3"/>
      <c r="Q127" s="36" t="e">
        <f>M127/SUM(D122:D131)</f>
        <v>#DIV/0!</v>
      </c>
      <c r="R127" s="37">
        <f t="shared" si="10"/>
        <v>0</v>
      </c>
      <c r="S127" s="39"/>
      <c r="T127" s="8"/>
      <c r="X127" s="12" t="s">
        <v>46</v>
      </c>
    </row>
    <row r="128" spans="1:24" x14ac:dyDescent="0.2">
      <c r="A128" s="14"/>
      <c r="B128" s="35" t="s">
        <v>12</v>
      </c>
      <c r="C128" s="1"/>
      <c r="D128" s="2"/>
      <c r="E128" s="3"/>
      <c r="F128" s="144"/>
      <c r="G128" s="3"/>
      <c r="H128" s="36" t="e">
        <f>D128/SUM(D122:D131)</f>
        <v>#DIV/0!</v>
      </c>
      <c r="I128" s="37">
        <f t="shared" si="11"/>
        <v>0</v>
      </c>
      <c r="J128" s="36"/>
      <c r="K128" s="38" t="s">
        <v>24</v>
      </c>
      <c r="L128" s="1"/>
      <c r="M128" s="2"/>
      <c r="N128" s="3"/>
      <c r="O128" s="144"/>
      <c r="P128" s="3"/>
      <c r="Q128" s="36" t="e">
        <f>M128/SUM(D122:D131)</f>
        <v>#DIV/0!</v>
      </c>
      <c r="R128" s="37">
        <f t="shared" si="10"/>
        <v>0</v>
      </c>
      <c r="S128" s="39"/>
      <c r="T128" s="8"/>
    </row>
    <row r="129" spans="1:20" x14ac:dyDescent="0.2">
      <c r="A129" s="14"/>
      <c r="B129" s="35" t="s">
        <v>13</v>
      </c>
      <c r="C129" s="1"/>
      <c r="D129" s="2"/>
      <c r="E129" s="3"/>
      <c r="F129" s="144"/>
      <c r="G129" s="3"/>
      <c r="H129" s="36" t="e">
        <f>D129/SUM(D122:D131)</f>
        <v>#DIV/0!</v>
      </c>
      <c r="I129" s="37">
        <f t="shared" si="11"/>
        <v>0</v>
      </c>
      <c r="J129" s="36"/>
      <c r="K129" s="38" t="s">
        <v>25</v>
      </c>
      <c r="L129" s="1"/>
      <c r="M129" s="2"/>
      <c r="N129" s="3"/>
      <c r="O129" s="144"/>
      <c r="P129" s="3"/>
      <c r="Q129" s="36" t="e">
        <f>M129/SUM(D122:D131)</f>
        <v>#DIV/0!</v>
      </c>
      <c r="R129" s="37">
        <f t="shared" si="10"/>
        <v>0</v>
      </c>
      <c r="S129" s="39"/>
      <c r="T129" s="8"/>
    </row>
    <row r="130" spans="1:20" x14ac:dyDescent="0.2">
      <c r="A130" s="14"/>
      <c r="B130" s="35" t="s">
        <v>14</v>
      </c>
      <c r="C130" s="1"/>
      <c r="D130" s="2"/>
      <c r="E130" s="3"/>
      <c r="F130" s="144"/>
      <c r="G130" s="3"/>
      <c r="H130" s="36" t="e">
        <f>D130/SUM(D122:D131)</f>
        <v>#DIV/0!</v>
      </c>
      <c r="I130" s="37">
        <f t="shared" si="11"/>
        <v>0</v>
      </c>
      <c r="J130" s="36"/>
      <c r="K130" s="38" t="s">
        <v>26</v>
      </c>
      <c r="L130" s="1"/>
      <c r="M130" s="2"/>
      <c r="N130" s="3"/>
      <c r="O130" s="144"/>
      <c r="P130" s="3"/>
      <c r="Q130" s="36" t="e">
        <f>M130/SUM(D122:D131)</f>
        <v>#DIV/0!</v>
      </c>
      <c r="R130" s="37">
        <f t="shared" si="10"/>
        <v>0</v>
      </c>
      <c r="S130" s="39"/>
      <c r="T130" s="8"/>
    </row>
    <row r="131" spans="1:20" x14ac:dyDescent="0.2">
      <c r="A131" s="14"/>
      <c r="B131" s="40" t="s">
        <v>15</v>
      </c>
      <c r="C131" s="1"/>
      <c r="D131" s="2"/>
      <c r="E131" s="3"/>
      <c r="F131" s="144"/>
      <c r="G131" s="3"/>
      <c r="H131" s="41" t="e">
        <f>D131/SUM(D122:D131)</f>
        <v>#DIV/0!</v>
      </c>
      <c r="I131" s="42">
        <f t="shared" si="11"/>
        <v>0</v>
      </c>
      <c r="J131" s="43"/>
      <c r="K131" s="44" t="s">
        <v>27</v>
      </c>
      <c r="L131" s="1"/>
      <c r="M131" s="2"/>
      <c r="N131" s="3"/>
      <c r="O131" s="144"/>
      <c r="P131" s="3"/>
      <c r="Q131" s="41" t="e">
        <f>M131/SUM(D122:D131)</f>
        <v>#DIV/0!</v>
      </c>
      <c r="R131" s="42">
        <f t="shared" si="10"/>
        <v>0</v>
      </c>
      <c r="S131" s="39"/>
      <c r="T131" s="8"/>
    </row>
    <row r="132" spans="1:20" ht="10.25" customHeight="1" x14ac:dyDescent="0.2">
      <c r="A132" s="14"/>
      <c r="B132" s="35"/>
      <c r="C132" s="45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46"/>
    </row>
    <row r="133" spans="1:20" ht="10.25" customHeight="1" x14ac:dyDescent="0.2">
      <c r="A133" s="14"/>
      <c r="B133" s="245" t="s">
        <v>28</v>
      </c>
      <c r="C133" s="246"/>
      <c r="D133" s="247"/>
      <c r="E133" s="23"/>
      <c r="F133" s="23"/>
      <c r="G133" s="23"/>
      <c r="H133" s="248" t="s">
        <v>29</v>
      </c>
      <c r="I133" s="246"/>
      <c r="J133" s="246"/>
      <c r="K133" s="247"/>
      <c r="L133" s="47"/>
      <c r="M133" s="248" t="s">
        <v>37</v>
      </c>
      <c r="N133" s="246"/>
      <c r="O133" s="246"/>
      <c r="P133" s="246"/>
      <c r="Q133" s="246"/>
      <c r="R133" s="247"/>
      <c r="S133" s="46"/>
    </row>
    <row r="134" spans="1:20" x14ac:dyDescent="0.2">
      <c r="A134" s="14"/>
      <c r="B134" s="262" t="s">
        <v>4</v>
      </c>
      <c r="C134" s="263"/>
      <c r="D134" s="129">
        <v>2E-3</v>
      </c>
      <c r="E134" s="36"/>
      <c r="F134" s="36"/>
      <c r="G134" s="36"/>
      <c r="H134" s="251" t="s">
        <v>30</v>
      </c>
      <c r="I134" s="252"/>
      <c r="J134" s="48"/>
      <c r="K134" s="99">
        <f>(SUM(D122:D131))-(SUM(M122:M131))</f>
        <v>0</v>
      </c>
      <c r="L134" s="49"/>
      <c r="M134" s="253"/>
      <c r="N134" s="254"/>
      <c r="O134" s="254"/>
      <c r="P134" s="254"/>
      <c r="Q134" s="254"/>
      <c r="R134" s="255"/>
      <c r="S134" s="46"/>
    </row>
    <row r="135" spans="1:20" x14ac:dyDescent="0.2">
      <c r="A135" s="14"/>
      <c r="B135" s="264" t="s">
        <v>2</v>
      </c>
      <c r="C135" s="265"/>
      <c r="D135" s="82" t="e">
        <f>(A12-A13)/K134</f>
        <v>#DIV/0!</v>
      </c>
      <c r="E135" s="50"/>
      <c r="F135" s="50"/>
      <c r="G135" s="50"/>
      <c r="H135" s="251" t="s">
        <v>53</v>
      </c>
      <c r="I135" s="252"/>
      <c r="J135" s="48"/>
      <c r="K135" s="100">
        <f>(SUM(I122:I131))-(SUM(R122:R131))</f>
        <v>0</v>
      </c>
      <c r="L135" s="14"/>
      <c r="M135" s="256"/>
      <c r="N135" s="257"/>
      <c r="O135" s="257"/>
      <c r="P135" s="257"/>
      <c r="Q135" s="257"/>
      <c r="R135" s="258"/>
      <c r="S135" s="46"/>
    </row>
    <row r="136" spans="1:20" x14ac:dyDescent="0.2">
      <c r="A136" s="14"/>
      <c r="B136" s="266" t="s">
        <v>3</v>
      </c>
      <c r="C136" s="267"/>
      <c r="D136" s="107" t="e">
        <f>D135*(1+D134)</f>
        <v>#DIV/0!</v>
      </c>
      <c r="E136" s="51"/>
      <c r="F136" s="56"/>
      <c r="G136" s="52"/>
      <c r="H136" s="251" t="s">
        <v>36</v>
      </c>
      <c r="I136" s="252"/>
      <c r="J136" s="48"/>
      <c r="K136" s="101" t="e">
        <f>K135/D4</f>
        <v>#DIV/0!</v>
      </c>
      <c r="L136" s="14"/>
      <c r="M136" s="256"/>
      <c r="N136" s="257"/>
      <c r="O136" s="257"/>
      <c r="P136" s="257"/>
      <c r="Q136" s="257"/>
      <c r="R136" s="258"/>
      <c r="S136" s="46"/>
    </row>
    <row r="137" spans="1:20" x14ac:dyDescent="0.2">
      <c r="A137" s="14"/>
      <c r="B137" s="53"/>
      <c r="C137" s="54"/>
      <c r="D137" s="55"/>
      <c r="E137" s="56"/>
      <c r="F137" s="56"/>
      <c r="G137" s="56"/>
      <c r="H137" s="268" t="s">
        <v>31</v>
      </c>
      <c r="I137" s="269"/>
      <c r="J137" s="57"/>
      <c r="K137" s="102">
        <f ca="1">I3-E122</f>
        <v>45275.845048379633</v>
      </c>
      <c r="L137" s="14"/>
      <c r="M137" s="259"/>
      <c r="N137" s="260"/>
      <c r="O137" s="260"/>
      <c r="P137" s="260"/>
      <c r="Q137" s="260"/>
      <c r="R137" s="261"/>
      <c r="S137" s="46"/>
    </row>
    <row r="138" spans="1:20" ht="10.25" customHeight="1" thickBot="1" x14ac:dyDescent="0.25">
      <c r="A138" s="58"/>
      <c r="B138" s="59"/>
      <c r="C138" s="60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2"/>
    </row>
  </sheetData>
  <sheetProtection algorithmName="SHA-512" hashValue="m6sXNhDsQm4sApG9sspzYIpaPZRYq44e6A4SiGg2ntEyQAkuZPmYQQB/ZT/RJ3WS0BbHJvH8DkIzL7+RlMDM4g==" saltValue="gSHTcsaxZsouOjXbCL2Hxg==" spinCount="100000" sheet="1" objects="1" scenarios="1"/>
  <mergeCells count="97">
    <mergeCell ref="E3:G3"/>
    <mergeCell ref="B2:D2"/>
    <mergeCell ref="K2:R2"/>
    <mergeCell ref="M5:N5"/>
    <mergeCell ref="M3:N3"/>
    <mergeCell ref="M4:N4"/>
    <mergeCell ref="B3:C3"/>
    <mergeCell ref="B4:C4"/>
    <mergeCell ref="B5:C5"/>
    <mergeCell ref="E4:G4"/>
    <mergeCell ref="E5:G5"/>
    <mergeCell ref="H23:K23"/>
    <mergeCell ref="B10:I10"/>
    <mergeCell ref="B8:C8"/>
    <mergeCell ref="B23:D23"/>
    <mergeCell ref="K10:R10"/>
    <mergeCell ref="B45:D45"/>
    <mergeCell ref="B24:C24"/>
    <mergeCell ref="B25:C25"/>
    <mergeCell ref="E6:G6"/>
    <mergeCell ref="H45:K45"/>
    <mergeCell ref="B30:C30"/>
    <mergeCell ref="B32:I32"/>
    <mergeCell ref="K32:R32"/>
    <mergeCell ref="B26:C26"/>
    <mergeCell ref="M24:R27"/>
    <mergeCell ref="H24:I24"/>
    <mergeCell ref="H25:I25"/>
    <mergeCell ref="H26:I26"/>
    <mergeCell ref="H27:I27"/>
    <mergeCell ref="M45:R45"/>
    <mergeCell ref="M23:R23"/>
    <mergeCell ref="B46:C46"/>
    <mergeCell ref="H46:I46"/>
    <mergeCell ref="M46:R49"/>
    <mergeCell ref="B47:C47"/>
    <mergeCell ref="H47:I47"/>
    <mergeCell ref="B48:C48"/>
    <mergeCell ref="H48:I48"/>
    <mergeCell ref="H49:I49"/>
    <mergeCell ref="B68:C68"/>
    <mergeCell ref="H68:I68"/>
    <mergeCell ref="M68:R71"/>
    <mergeCell ref="B69:C69"/>
    <mergeCell ref="H69:I69"/>
    <mergeCell ref="B70:C70"/>
    <mergeCell ref="H70:I70"/>
    <mergeCell ref="H71:I71"/>
    <mergeCell ref="B52:C52"/>
    <mergeCell ref="B54:I54"/>
    <mergeCell ref="K54:R54"/>
    <mergeCell ref="B67:D67"/>
    <mergeCell ref="H67:K67"/>
    <mergeCell ref="M67:R67"/>
    <mergeCell ref="B90:C90"/>
    <mergeCell ref="H90:I90"/>
    <mergeCell ref="M90:R93"/>
    <mergeCell ref="B91:C91"/>
    <mergeCell ref="H91:I91"/>
    <mergeCell ref="B92:C92"/>
    <mergeCell ref="H92:I92"/>
    <mergeCell ref="H93:I93"/>
    <mergeCell ref="B74:C74"/>
    <mergeCell ref="B76:I76"/>
    <mergeCell ref="K76:R76"/>
    <mergeCell ref="B89:D89"/>
    <mergeCell ref="H89:K89"/>
    <mergeCell ref="M89:R89"/>
    <mergeCell ref="B113:C113"/>
    <mergeCell ref="H113:I113"/>
    <mergeCell ref="B114:C114"/>
    <mergeCell ref="H114:I114"/>
    <mergeCell ref="H115:I115"/>
    <mergeCell ref="B134:C134"/>
    <mergeCell ref="H134:I134"/>
    <mergeCell ref="M134:R137"/>
    <mergeCell ref="B135:C135"/>
    <mergeCell ref="H135:I135"/>
    <mergeCell ref="B136:C136"/>
    <mergeCell ref="H136:I136"/>
    <mergeCell ref="H137:I137"/>
    <mergeCell ref="F1:R1"/>
    <mergeCell ref="B118:C118"/>
    <mergeCell ref="B120:I120"/>
    <mergeCell ref="K120:R120"/>
    <mergeCell ref="B133:D133"/>
    <mergeCell ref="H133:K133"/>
    <mergeCell ref="M133:R133"/>
    <mergeCell ref="B96:C96"/>
    <mergeCell ref="B98:I98"/>
    <mergeCell ref="K98:R98"/>
    <mergeCell ref="B111:D111"/>
    <mergeCell ref="H111:K111"/>
    <mergeCell ref="M111:R111"/>
    <mergeCell ref="B112:C112"/>
    <mergeCell ref="H112:I112"/>
    <mergeCell ref="M112:R115"/>
  </mergeCells>
  <conditionalFormatting sqref="A3:C4">
    <cfRule type="containsErrors" dxfId="486" priority="447">
      <formula>ISERROR(A3)</formula>
    </cfRule>
    <cfRule type="cellIs" dxfId="485" priority="446" operator="equal">
      <formula>0</formula>
    </cfRule>
  </conditionalFormatting>
  <conditionalFormatting sqref="A24:D24">
    <cfRule type="cellIs" dxfId="484" priority="20" operator="equal">
      <formula>0</formula>
    </cfRule>
    <cfRule type="containsErrors" dxfId="483" priority="21">
      <formula>ISERROR(A24)</formula>
    </cfRule>
  </conditionalFormatting>
  <conditionalFormatting sqref="A46:D46">
    <cfRule type="containsErrors" dxfId="482" priority="18">
      <formula>ISERROR(A46)</formula>
    </cfRule>
    <cfRule type="cellIs" dxfId="481" priority="17" operator="equal">
      <formula>0</formula>
    </cfRule>
  </conditionalFormatting>
  <conditionalFormatting sqref="A68:D68">
    <cfRule type="containsErrors" dxfId="480" priority="15">
      <formula>ISERROR(A68)</formula>
    </cfRule>
    <cfRule type="cellIs" dxfId="479" priority="14" operator="equal">
      <formula>0</formula>
    </cfRule>
  </conditionalFormatting>
  <conditionalFormatting sqref="A90:D90">
    <cfRule type="containsErrors" dxfId="478" priority="12">
      <formula>ISERROR(A90)</formula>
    </cfRule>
    <cfRule type="cellIs" dxfId="477" priority="11" operator="equal">
      <formula>0</formula>
    </cfRule>
  </conditionalFormatting>
  <conditionalFormatting sqref="A112:D112">
    <cfRule type="cellIs" dxfId="476" priority="8" operator="equal">
      <formula>0</formula>
    </cfRule>
    <cfRule type="containsErrors" dxfId="475" priority="9">
      <formula>ISERROR(A112)</formula>
    </cfRule>
  </conditionalFormatting>
  <conditionalFormatting sqref="A134:D134">
    <cfRule type="containsErrors" dxfId="474" priority="6">
      <formula>ISERROR(A134)</formula>
    </cfRule>
    <cfRule type="cellIs" dxfId="473" priority="5" operator="equal">
      <formula>0</formula>
    </cfRule>
  </conditionalFormatting>
  <conditionalFormatting sqref="A33:E43">
    <cfRule type="containsErrors" dxfId="472" priority="370">
      <formula>ISERROR(A33)</formula>
    </cfRule>
    <cfRule type="cellIs" dxfId="471" priority="369" operator="equal">
      <formula>0</formula>
    </cfRule>
  </conditionalFormatting>
  <conditionalFormatting sqref="A19:N21">
    <cfRule type="cellIs" dxfId="470" priority="387" operator="equal">
      <formula>0</formula>
    </cfRule>
    <cfRule type="containsErrors" dxfId="469" priority="388">
      <formula>ISERROR(A19)</formula>
    </cfRule>
  </conditionalFormatting>
  <conditionalFormatting sqref="A77:N87">
    <cfRule type="containsErrors" dxfId="468" priority="250">
      <formula>ISERROR(A77)</formula>
    </cfRule>
    <cfRule type="cellIs" dxfId="467" priority="249" operator="equal">
      <formula>0</formula>
    </cfRule>
  </conditionalFormatting>
  <conditionalFormatting sqref="A99:N109">
    <cfRule type="containsErrors" dxfId="466" priority="223">
      <formula>ISERROR(A99)</formula>
    </cfRule>
    <cfRule type="cellIs" dxfId="465" priority="222" operator="equal">
      <formula>0</formula>
    </cfRule>
  </conditionalFormatting>
  <conditionalFormatting sqref="A121:N131">
    <cfRule type="cellIs" dxfId="464" priority="195" operator="equal">
      <formula>0</formula>
    </cfRule>
    <cfRule type="containsErrors" dxfId="463" priority="196">
      <formula>ISERROR(A121)</formula>
    </cfRule>
  </conditionalFormatting>
  <conditionalFormatting sqref="C12:G21">
    <cfRule type="cellIs" dxfId="462" priority="386" operator="equal">
      <formula>0</formula>
    </cfRule>
  </conditionalFormatting>
  <conditionalFormatting sqref="C34:G43">
    <cfRule type="cellIs" dxfId="461" priority="302" operator="equal">
      <formula>0</formula>
    </cfRule>
  </conditionalFormatting>
  <conditionalFormatting sqref="C56:G64">
    <cfRule type="cellIs" dxfId="460" priority="278" operator="equal">
      <formula>0</formula>
    </cfRule>
  </conditionalFormatting>
  <conditionalFormatting sqref="C78:G87">
    <cfRule type="cellIs" dxfId="459" priority="248" operator="equal">
      <formula>0</formula>
    </cfRule>
  </conditionalFormatting>
  <conditionalFormatting sqref="C100:G109">
    <cfRule type="cellIs" dxfId="458" priority="221" operator="equal">
      <formula>0</formula>
    </cfRule>
  </conditionalFormatting>
  <conditionalFormatting sqref="C122:G131">
    <cfRule type="cellIs" dxfId="457" priority="194" operator="equal">
      <formula>0</formula>
    </cfRule>
  </conditionalFormatting>
  <conditionalFormatting sqref="C12:K12">
    <cfRule type="containsErrors" dxfId="456" priority="430">
      <formula>ISERROR(C12)</formula>
    </cfRule>
    <cfRule type="cellIs" dxfId="455" priority="429" operator="equal">
      <formula>0</formula>
    </cfRule>
  </conditionalFormatting>
  <conditionalFormatting sqref="C13:N18">
    <cfRule type="containsErrors" dxfId="454" priority="394">
      <formula>ISERROR(C13)</formula>
    </cfRule>
    <cfRule type="cellIs" dxfId="453" priority="393" operator="equal">
      <formula>0</formula>
    </cfRule>
  </conditionalFormatting>
  <conditionalFormatting sqref="D3 L3:L6 D5 D8 M24 D30 M46 D52 M68 D74 M90 D96 M112 D118 M134">
    <cfRule type="cellIs" dxfId="452" priority="448" operator="equal">
      <formula>0</formula>
    </cfRule>
  </conditionalFormatting>
  <conditionalFormatting sqref="D4">
    <cfRule type="cellIs" dxfId="451" priority="1" operator="equal">
      <formula>0</formula>
    </cfRule>
  </conditionalFormatting>
  <conditionalFormatting sqref="D24">
    <cfRule type="cellIs" dxfId="450" priority="19" operator="equal">
      <formula>0</formula>
    </cfRule>
  </conditionalFormatting>
  <conditionalFormatting sqref="D46">
    <cfRule type="cellIs" dxfId="449" priority="16" operator="equal">
      <formula>0</formula>
    </cfRule>
  </conditionalFormatting>
  <conditionalFormatting sqref="D68">
    <cfRule type="cellIs" dxfId="448" priority="13" operator="equal">
      <formula>0</formula>
    </cfRule>
  </conditionalFormatting>
  <conditionalFormatting sqref="D90">
    <cfRule type="cellIs" dxfId="447" priority="10" operator="equal">
      <formula>0</formula>
    </cfRule>
  </conditionalFormatting>
  <conditionalFormatting sqref="D112">
    <cfRule type="cellIs" dxfId="446" priority="7" operator="equal">
      <formula>0</formula>
    </cfRule>
  </conditionalFormatting>
  <conditionalFormatting sqref="D134">
    <cfRule type="cellIs" dxfId="445" priority="4" operator="equal">
      <formula>0</formula>
    </cfRule>
  </conditionalFormatting>
  <conditionalFormatting sqref="D3:J3 L3:L5 A5:J5 L6:S6 A7:S11 E24:S24 A25:S32 E46:S46 A47:S54 E68:S68 A69:S76 E90:S90 A91:S98 E112:S112 A113:S120 E134:S134 A55:E65 G55:N65 A1:F1 S1 A2:S2 A6:F6 H6:J6 A12:B18 A22:S23 A44:S45 A66:S67 A88:S89 A110:S111 A132:S133 A135:S138">
    <cfRule type="containsErrors" dxfId="444" priority="450">
      <formula>ISERROR(A1)</formula>
    </cfRule>
    <cfRule type="cellIs" dxfId="443" priority="449" operator="equal">
      <formula>0</formula>
    </cfRule>
  </conditionalFormatting>
  <conditionalFormatting sqref="D4:J4">
    <cfRule type="cellIs" dxfId="442" priority="2" operator="equal">
      <formula>0</formula>
    </cfRule>
    <cfRule type="containsErrors" dxfId="441" priority="3">
      <formula>ISERROR(D4)</formula>
    </cfRule>
  </conditionalFormatting>
  <conditionalFormatting sqref="F55:F64">
    <cfRule type="cellIs" dxfId="440" priority="279" operator="equal">
      <formula>0</formula>
    </cfRule>
    <cfRule type="containsErrors" dxfId="439" priority="280">
      <formula>ISERROR(F55)</formula>
    </cfRule>
  </conditionalFormatting>
  <conditionalFormatting sqref="F65">
    <cfRule type="cellIs" dxfId="438" priority="275" operator="equal">
      <formula>0</formula>
    </cfRule>
    <cfRule type="containsErrors" dxfId="437" priority="277">
      <formula>ISERROR(F65)</formula>
    </cfRule>
    <cfRule type="cellIs" dxfId="436" priority="276" operator="equal">
      <formula>0</formula>
    </cfRule>
  </conditionalFormatting>
  <conditionalFormatting sqref="F34:N43">
    <cfRule type="containsErrors" dxfId="435" priority="304">
      <formula>ISERROR(F34)</formula>
    </cfRule>
    <cfRule type="cellIs" dxfId="434" priority="303" operator="equal">
      <formula>0</formula>
    </cfRule>
  </conditionalFormatting>
  <conditionalFormatting sqref="F33:O33">
    <cfRule type="cellIs" dxfId="433" priority="165" operator="equal">
      <formula>0</formula>
    </cfRule>
    <cfRule type="containsErrors" dxfId="432" priority="166">
      <formula>ISERROR(F33)</formula>
    </cfRule>
  </conditionalFormatting>
  <conditionalFormatting sqref="H4">
    <cfRule type="cellIs" dxfId="431" priority="452" operator="lessThan">
      <formula>$D$3</formula>
    </cfRule>
    <cfRule type="cellIs" dxfId="430" priority="451" operator="greaterThanOrEqual">
      <formula>$D$3</formula>
    </cfRule>
  </conditionalFormatting>
  <conditionalFormatting sqref="H5">
    <cfRule type="containsText" dxfId="429" priority="454" operator="containsText" text="JA">
      <formula>NOT(ISERROR(SEARCH("JA",H5)))</formula>
    </cfRule>
    <cfRule type="containsText" dxfId="428" priority="453" operator="containsText" text="NEE">
      <formula>NOT(ISERROR(SEARCH("NEE",H5)))</formula>
    </cfRule>
  </conditionalFormatting>
  <conditionalFormatting sqref="K3:K6">
    <cfRule type="containsErrors" dxfId="427" priority="445">
      <formula>ISERROR(K3)</formula>
    </cfRule>
    <cfRule type="cellIs" dxfId="426" priority="444" operator="equal">
      <formula>0</formula>
    </cfRule>
  </conditionalFormatting>
  <conditionalFormatting sqref="L12:O12">
    <cfRule type="cellIs" dxfId="425" priority="189" operator="equal">
      <formula>0</formula>
    </cfRule>
    <cfRule type="containsErrors" dxfId="424" priority="190">
      <formula>ISERROR(L12)</formula>
    </cfRule>
  </conditionalFormatting>
  <conditionalFormatting sqref="L12:P21">
    <cfRule type="cellIs" dxfId="423" priority="167" operator="equal">
      <formula>0</formula>
    </cfRule>
  </conditionalFormatting>
  <conditionalFormatting sqref="L34:P43">
    <cfRule type="cellIs" dxfId="422" priority="138" operator="equal">
      <formula>0</formula>
    </cfRule>
  </conditionalFormatting>
  <conditionalFormatting sqref="L56:P65">
    <cfRule type="cellIs" dxfId="421" priority="109" operator="equal">
      <formula>0</formula>
    </cfRule>
  </conditionalFormatting>
  <conditionalFormatting sqref="L78:P87">
    <cfRule type="cellIs" dxfId="420" priority="80" operator="equal">
      <formula>0</formula>
    </cfRule>
  </conditionalFormatting>
  <conditionalFormatting sqref="L100:P109">
    <cfRule type="cellIs" dxfId="419" priority="51" operator="equal">
      <formula>0</formula>
    </cfRule>
  </conditionalFormatting>
  <conditionalFormatting sqref="L122:P131">
    <cfRule type="cellIs" dxfId="418" priority="22" operator="equal">
      <formula>0</formula>
    </cfRule>
  </conditionalFormatting>
  <conditionalFormatting sqref="M3:S5">
    <cfRule type="containsErrors" dxfId="417" priority="441">
      <formula>ISERROR(M3)</formula>
    </cfRule>
    <cfRule type="cellIs" dxfId="416" priority="440" operator="equal">
      <formula>0</formula>
    </cfRule>
  </conditionalFormatting>
  <conditionalFormatting sqref="O13:O21">
    <cfRule type="containsErrors" dxfId="415" priority="169">
      <formula>ISERROR(O13)</formula>
    </cfRule>
    <cfRule type="cellIs" dxfId="414" priority="168" operator="equal">
      <formula>0</formula>
    </cfRule>
  </conditionalFormatting>
  <conditionalFormatting sqref="O34:O43">
    <cfRule type="containsErrors" dxfId="413" priority="140">
      <formula>ISERROR(O34)</formula>
    </cfRule>
    <cfRule type="cellIs" dxfId="412" priority="139" operator="equal">
      <formula>0</formula>
    </cfRule>
  </conditionalFormatting>
  <conditionalFormatting sqref="O55:S65">
    <cfRule type="cellIs" dxfId="411" priority="110" operator="equal">
      <formula>0</formula>
    </cfRule>
    <cfRule type="containsErrors" dxfId="410" priority="111">
      <formula>ISERROR(O55)</formula>
    </cfRule>
  </conditionalFormatting>
  <conditionalFormatting sqref="O77:S87">
    <cfRule type="containsErrors" dxfId="409" priority="82">
      <formula>ISERROR(O77)</formula>
    </cfRule>
    <cfRule type="cellIs" dxfId="408" priority="81" operator="equal">
      <formula>0</formula>
    </cfRule>
  </conditionalFormatting>
  <conditionalFormatting sqref="O99:S109">
    <cfRule type="cellIs" dxfId="407" priority="52" operator="equal">
      <formula>0</formula>
    </cfRule>
    <cfRule type="containsErrors" dxfId="406" priority="53">
      <formula>ISERROR(O99)</formula>
    </cfRule>
  </conditionalFormatting>
  <conditionalFormatting sqref="O121:S131">
    <cfRule type="cellIs" dxfId="405" priority="23" operator="equal">
      <formula>0</formula>
    </cfRule>
    <cfRule type="containsErrors" dxfId="404" priority="24">
      <formula>ISERROR(O121)</formula>
    </cfRule>
  </conditionalFormatting>
  <conditionalFormatting sqref="P12:S21">
    <cfRule type="cellIs" dxfId="403" priority="360" operator="equal">
      <formula>0</formula>
    </cfRule>
    <cfRule type="containsErrors" dxfId="402" priority="361">
      <formula>ISERROR(P12)</formula>
    </cfRule>
  </conditionalFormatting>
  <conditionalFormatting sqref="P33:S43">
    <cfRule type="containsErrors" dxfId="401" priority="367">
      <formula>ISERROR(P33)</formula>
    </cfRule>
    <cfRule type="cellIs" dxfId="400" priority="366" operator="equal">
      <formula>0</formula>
    </cfRule>
  </conditionalFormatting>
  <dataValidations count="1">
    <dataValidation type="list" allowBlank="1" showInputMessage="1" showErrorMessage="1" sqref="P12:P21 G122:G131 P122:P131 G100:G109 P100:P109 G78:G87 P78:P87 G56:G65 P56:P65 G34:G43 P34:P43 G12:G21" xr:uid="{C317704F-CE31-497B-A9E0-E893747C6700}">
      <formula1>$X$10:$X$17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2E1E9-86B4-41AE-B9D2-D0C0DD8716EC}">
  <dimension ref="A1:X54"/>
  <sheetViews>
    <sheetView zoomScaleNormal="100" workbookViewId="0">
      <pane ySplit="1" topLeftCell="A2" activePane="bottomLeft" state="frozen"/>
      <selection pane="bottomLeft" activeCell="C2" sqref="C2:D2"/>
    </sheetView>
  </sheetViews>
  <sheetFormatPr baseColWidth="10" defaultColWidth="8.83203125" defaultRowHeight="15" x14ac:dyDescent="0.2"/>
  <cols>
    <col min="1" max="1" width="10.83203125" style="23" customWidth="1"/>
    <col min="2" max="2" width="15.1640625" style="23" customWidth="1"/>
    <col min="3" max="4" width="12.83203125" style="23" customWidth="1"/>
    <col min="5" max="6" width="0.83203125" style="23" customWidth="1"/>
    <col min="7" max="7" width="10.83203125" style="23" customWidth="1"/>
    <col min="8" max="8" width="15.1640625" style="23" customWidth="1"/>
    <col min="9" max="10" width="12.83203125" style="23" customWidth="1"/>
    <col min="11" max="12" width="0.83203125" style="23" customWidth="1"/>
    <col min="13" max="13" width="10.83203125" style="23" customWidth="1"/>
    <col min="14" max="14" width="15.1640625" style="23" customWidth="1"/>
    <col min="15" max="16" width="12.83203125" style="23" customWidth="1"/>
    <col min="17" max="18" width="0.83203125" style="23" customWidth="1"/>
    <col min="19" max="19" width="10.83203125" style="23" customWidth="1"/>
    <col min="20" max="20" width="15.1640625" style="23" customWidth="1"/>
    <col min="21" max="22" width="12.83203125" style="23" customWidth="1"/>
    <col min="23" max="24" width="0.83203125" style="23" customWidth="1"/>
    <col min="25" max="16384" width="8.83203125" style="23"/>
  </cols>
  <sheetData>
    <row r="1" spans="1:24" ht="30" customHeight="1" x14ac:dyDescent="0.25">
      <c r="A1" s="159"/>
      <c r="B1" s="159"/>
      <c r="C1" s="159"/>
      <c r="D1" s="159"/>
      <c r="E1" s="161"/>
      <c r="F1" s="236" t="s">
        <v>110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159"/>
    </row>
    <row r="2" spans="1:24" ht="16" x14ac:dyDescent="0.2">
      <c r="A2" s="252" t="s">
        <v>33</v>
      </c>
      <c r="B2" s="285"/>
      <c r="C2" s="286"/>
      <c r="D2" s="287"/>
      <c r="E2" s="152"/>
      <c r="G2" s="252" t="s">
        <v>33</v>
      </c>
      <c r="H2" s="285"/>
      <c r="I2" s="286"/>
      <c r="J2" s="287"/>
      <c r="K2" s="152"/>
      <c r="M2" s="252" t="s">
        <v>33</v>
      </c>
      <c r="N2" s="285"/>
      <c r="O2" s="286"/>
      <c r="P2" s="287"/>
      <c r="Q2" s="152"/>
      <c r="S2" s="252" t="s">
        <v>33</v>
      </c>
      <c r="T2" s="285"/>
      <c r="U2" s="286"/>
      <c r="V2" s="287"/>
      <c r="W2" s="152"/>
    </row>
    <row r="3" spans="1:24" ht="9" customHeight="1" x14ac:dyDescent="0.2">
      <c r="A3" s="69"/>
      <c r="B3" s="69"/>
      <c r="C3" s="18"/>
      <c r="D3" s="18"/>
      <c r="E3" s="148"/>
      <c r="G3" s="69"/>
      <c r="H3" s="69"/>
      <c r="I3" s="18"/>
      <c r="J3" s="18"/>
      <c r="K3" s="148"/>
      <c r="M3" s="69"/>
      <c r="N3" s="69"/>
      <c r="O3" s="18"/>
      <c r="P3" s="18"/>
      <c r="Q3" s="148"/>
      <c r="S3" s="69"/>
      <c r="T3" s="69"/>
      <c r="U3" s="18"/>
      <c r="V3" s="18"/>
      <c r="W3" s="148"/>
    </row>
    <row r="4" spans="1:24" ht="32" x14ac:dyDescent="0.2">
      <c r="A4" s="31" t="s">
        <v>101</v>
      </c>
      <c r="B4" s="31" t="s">
        <v>102</v>
      </c>
      <c r="C4" s="153" t="s">
        <v>105</v>
      </c>
      <c r="D4" s="153" t="s">
        <v>106</v>
      </c>
      <c r="E4" s="148"/>
      <c r="G4" s="31" t="s">
        <v>101</v>
      </c>
      <c r="H4" s="31" t="s">
        <v>102</v>
      </c>
      <c r="I4" s="153" t="s">
        <v>105</v>
      </c>
      <c r="J4" s="153" t="s">
        <v>106</v>
      </c>
      <c r="K4" s="148"/>
      <c r="M4" s="31" t="s">
        <v>101</v>
      </c>
      <c r="N4" s="31" t="s">
        <v>102</v>
      </c>
      <c r="O4" s="153" t="s">
        <v>105</v>
      </c>
      <c r="P4" s="153" t="s">
        <v>106</v>
      </c>
      <c r="Q4" s="148"/>
      <c r="S4" s="31" t="s">
        <v>101</v>
      </c>
      <c r="T4" s="31" t="s">
        <v>102</v>
      </c>
      <c r="U4" s="153" t="s">
        <v>105</v>
      </c>
      <c r="V4" s="153" t="s">
        <v>106</v>
      </c>
      <c r="W4" s="148"/>
    </row>
    <row r="5" spans="1:24" x14ac:dyDescent="0.2">
      <c r="A5" s="3"/>
      <c r="B5" s="144"/>
      <c r="C5" s="154"/>
      <c r="D5" s="155"/>
      <c r="E5" s="148"/>
      <c r="G5" s="3"/>
      <c r="H5" s="144"/>
      <c r="I5" s="154"/>
      <c r="J5" s="155"/>
      <c r="K5" s="148"/>
      <c r="M5" s="3"/>
      <c r="N5" s="144"/>
      <c r="O5" s="154"/>
      <c r="P5" s="155"/>
      <c r="Q5" s="148"/>
      <c r="S5" s="3"/>
      <c r="T5" s="144"/>
      <c r="U5" s="154"/>
      <c r="V5" s="155"/>
      <c r="W5" s="148"/>
    </row>
    <row r="6" spans="1:24" x14ac:dyDescent="0.2">
      <c r="A6" s="3"/>
      <c r="B6" s="144"/>
      <c r="C6" s="156" t="e">
        <f>(B6/B5)-100%</f>
        <v>#DIV/0!</v>
      </c>
      <c r="D6" s="157" t="e">
        <f>(B6-B5)/B5</f>
        <v>#DIV/0!</v>
      </c>
      <c r="E6" s="148"/>
      <c r="G6" s="3"/>
      <c r="H6" s="144"/>
      <c r="I6" s="156" t="e">
        <f>(H6/H5)-100%</f>
        <v>#DIV/0!</v>
      </c>
      <c r="J6" s="157" t="e">
        <f>(H6-H5)/H5</f>
        <v>#DIV/0!</v>
      </c>
      <c r="K6" s="148"/>
      <c r="M6" s="3"/>
      <c r="N6" s="144"/>
      <c r="O6" s="156" t="e">
        <f>(N6/N5)-100%</f>
        <v>#DIV/0!</v>
      </c>
      <c r="P6" s="157" t="e">
        <f>(N6-N5)/N5</f>
        <v>#DIV/0!</v>
      </c>
      <c r="Q6" s="148"/>
      <c r="S6" s="3"/>
      <c r="T6" s="144"/>
      <c r="U6" s="156" t="e">
        <f>(T6/T5)-100%</f>
        <v>#DIV/0!</v>
      </c>
      <c r="V6" s="157" t="e">
        <f>(T6-T5)/T5</f>
        <v>#DIV/0!</v>
      </c>
      <c r="W6" s="148"/>
    </row>
    <row r="7" spans="1:24" x14ac:dyDescent="0.2">
      <c r="A7" s="3"/>
      <c r="B7" s="144"/>
      <c r="C7" s="156" t="e">
        <f t="shared" ref="C7:C52" si="0">(B7/B6)-100%</f>
        <v>#DIV/0!</v>
      </c>
      <c r="D7" s="157" t="e">
        <f>(B7-B5)/B5</f>
        <v>#DIV/0!</v>
      </c>
      <c r="E7" s="148"/>
      <c r="G7" s="3"/>
      <c r="H7" s="144"/>
      <c r="I7" s="156" t="e">
        <f t="shared" ref="I7:I52" si="1">(H7/H6)-100%</f>
        <v>#DIV/0!</v>
      </c>
      <c r="J7" s="157" t="e">
        <f>(H7-H5)/H5</f>
        <v>#DIV/0!</v>
      </c>
      <c r="K7" s="148"/>
      <c r="M7" s="3"/>
      <c r="N7" s="144"/>
      <c r="O7" s="156" t="e">
        <f t="shared" ref="O7:O52" si="2">(N7/N6)-100%</f>
        <v>#DIV/0!</v>
      </c>
      <c r="P7" s="157" t="e">
        <f>(N7-N5)/N5</f>
        <v>#DIV/0!</v>
      </c>
      <c r="Q7" s="148"/>
      <c r="S7" s="3"/>
      <c r="T7" s="144"/>
      <c r="U7" s="156" t="e">
        <f t="shared" ref="U7:U52" si="3">(T7/T6)-100%</f>
        <v>#DIV/0!</v>
      </c>
      <c r="V7" s="157" t="e">
        <f>(T7-T5)/T5</f>
        <v>#DIV/0!</v>
      </c>
      <c r="W7" s="148"/>
    </row>
    <row r="8" spans="1:24" x14ac:dyDescent="0.2">
      <c r="A8" s="3"/>
      <c r="B8" s="144"/>
      <c r="C8" s="156" t="e">
        <f t="shared" si="0"/>
        <v>#DIV/0!</v>
      </c>
      <c r="D8" s="157" t="e">
        <f>(B8-B5)/B5</f>
        <v>#DIV/0!</v>
      </c>
      <c r="E8" s="148"/>
      <c r="G8" s="3"/>
      <c r="H8" s="144"/>
      <c r="I8" s="156" t="e">
        <f t="shared" si="1"/>
        <v>#DIV/0!</v>
      </c>
      <c r="J8" s="157" t="e">
        <f>(H8-H5)/H5</f>
        <v>#DIV/0!</v>
      </c>
      <c r="K8" s="148"/>
      <c r="M8" s="3"/>
      <c r="N8" s="144"/>
      <c r="O8" s="156" t="e">
        <f t="shared" si="2"/>
        <v>#DIV/0!</v>
      </c>
      <c r="P8" s="157" t="e">
        <f>(N8-N5)/N5</f>
        <v>#DIV/0!</v>
      </c>
      <c r="Q8" s="148"/>
      <c r="S8" s="3"/>
      <c r="T8" s="144"/>
      <c r="U8" s="156" t="e">
        <f t="shared" si="3"/>
        <v>#DIV/0!</v>
      </c>
      <c r="V8" s="157" t="e">
        <f>(T8-T5)/T5</f>
        <v>#DIV/0!</v>
      </c>
      <c r="W8" s="148"/>
    </row>
    <row r="9" spans="1:24" x14ac:dyDescent="0.2">
      <c r="A9" s="3"/>
      <c r="B9" s="144"/>
      <c r="C9" s="156" t="e">
        <f t="shared" si="0"/>
        <v>#DIV/0!</v>
      </c>
      <c r="D9" s="157" t="e">
        <f>(B9-B5)/B5</f>
        <v>#DIV/0!</v>
      </c>
      <c r="E9" s="148"/>
      <c r="G9" s="3"/>
      <c r="H9" s="144"/>
      <c r="I9" s="156" t="e">
        <f t="shared" si="1"/>
        <v>#DIV/0!</v>
      </c>
      <c r="J9" s="157" t="e">
        <f>(H9-H5)/H5</f>
        <v>#DIV/0!</v>
      </c>
      <c r="K9" s="148"/>
      <c r="M9" s="3"/>
      <c r="N9" s="144"/>
      <c r="O9" s="156" t="e">
        <f t="shared" si="2"/>
        <v>#DIV/0!</v>
      </c>
      <c r="P9" s="157" t="e">
        <f>(N9-N5)/N5</f>
        <v>#DIV/0!</v>
      </c>
      <c r="Q9" s="148"/>
      <c r="S9" s="3"/>
      <c r="T9" s="144"/>
      <c r="U9" s="156" t="e">
        <f t="shared" si="3"/>
        <v>#DIV/0!</v>
      </c>
      <c r="V9" s="157" t="e">
        <f>(T9-T5)/T5</f>
        <v>#DIV/0!</v>
      </c>
      <c r="W9" s="148"/>
    </row>
    <row r="10" spans="1:24" x14ac:dyDescent="0.2">
      <c r="A10" s="3"/>
      <c r="B10" s="144"/>
      <c r="C10" s="156" t="e">
        <f t="shared" si="0"/>
        <v>#DIV/0!</v>
      </c>
      <c r="D10" s="157" t="e">
        <f>(B10-B5)/B5</f>
        <v>#DIV/0!</v>
      </c>
      <c r="E10" s="148"/>
      <c r="G10" s="3"/>
      <c r="H10" s="144"/>
      <c r="I10" s="156" t="e">
        <f t="shared" si="1"/>
        <v>#DIV/0!</v>
      </c>
      <c r="J10" s="157" t="e">
        <f>(H10-H5)/H5</f>
        <v>#DIV/0!</v>
      </c>
      <c r="K10" s="148"/>
      <c r="M10" s="3"/>
      <c r="N10" s="144"/>
      <c r="O10" s="156" t="e">
        <f t="shared" si="2"/>
        <v>#DIV/0!</v>
      </c>
      <c r="P10" s="157" t="e">
        <f>(N10-N5)/N5</f>
        <v>#DIV/0!</v>
      </c>
      <c r="Q10" s="148"/>
      <c r="S10" s="3"/>
      <c r="T10" s="144"/>
      <c r="U10" s="156" t="e">
        <f t="shared" si="3"/>
        <v>#DIV/0!</v>
      </c>
      <c r="V10" s="157" t="e">
        <f>(T10-T5)/T5</f>
        <v>#DIV/0!</v>
      </c>
      <c r="W10" s="148"/>
    </row>
    <row r="11" spans="1:24" x14ac:dyDescent="0.2">
      <c r="A11" s="3"/>
      <c r="B11" s="144"/>
      <c r="C11" s="156" t="e">
        <f t="shared" si="0"/>
        <v>#DIV/0!</v>
      </c>
      <c r="D11" s="157" t="e">
        <f>(B11-B5)/B5</f>
        <v>#DIV/0!</v>
      </c>
      <c r="E11" s="148"/>
      <c r="G11" s="3"/>
      <c r="H11" s="144"/>
      <c r="I11" s="156" t="e">
        <f t="shared" si="1"/>
        <v>#DIV/0!</v>
      </c>
      <c r="J11" s="157" t="e">
        <f>(H11-H5)/H5</f>
        <v>#DIV/0!</v>
      </c>
      <c r="K11" s="148"/>
      <c r="M11" s="3"/>
      <c r="N11" s="144"/>
      <c r="O11" s="156" t="e">
        <f t="shared" si="2"/>
        <v>#DIV/0!</v>
      </c>
      <c r="P11" s="157" t="e">
        <f>(N11-N5)/N5</f>
        <v>#DIV/0!</v>
      </c>
      <c r="Q11" s="148"/>
      <c r="S11" s="3"/>
      <c r="T11" s="144"/>
      <c r="U11" s="156" t="e">
        <f t="shared" si="3"/>
        <v>#DIV/0!</v>
      </c>
      <c r="V11" s="157" t="e">
        <f>(T11-T5)/T5</f>
        <v>#DIV/0!</v>
      </c>
      <c r="W11" s="148"/>
    </row>
    <row r="12" spans="1:24" x14ac:dyDescent="0.2">
      <c r="A12" s="3"/>
      <c r="B12" s="144"/>
      <c r="C12" s="156" t="e">
        <f t="shared" si="0"/>
        <v>#DIV/0!</v>
      </c>
      <c r="D12" s="157" t="e">
        <f>(B12-B5)/B5</f>
        <v>#DIV/0!</v>
      </c>
      <c r="E12" s="148"/>
      <c r="G12" s="3"/>
      <c r="H12" s="144"/>
      <c r="I12" s="156" t="e">
        <f t="shared" si="1"/>
        <v>#DIV/0!</v>
      </c>
      <c r="J12" s="157" t="e">
        <f>(H12-H5)/H5</f>
        <v>#DIV/0!</v>
      </c>
      <c r="K12" s="148"/>
      <c r="M12" s="3"/>
      <c r="N12" s="144"/>
      <c r="O12" s="156" t="e">
        <f t="shared" si="2"/>
        <v>#DIV/0!</v>
      </c>
      <c r="P12" s="157" t="e">
        <f>(N12-N5)/N5</f>
        <v>#DIV/0!</v>
      </c>
      <c r="Q12" s="148"/>
      <c r="S12" s="3"/>
      <c r="T12" s="144"/>
      <c r="U12" s="156" t="e">
        <f t="shared" si="3"/>
        <v>#DIV/0!</v>
      </c>
      <c r="V12" s="157" t="e">
        <f>(T12-T5)/T5</f>
        <v>#DIV/0!</v>
      </c>
      <c r="W12" s="148"/>
    </row>
    <row r="13" spans="1:24" x14ac:dyDescent="0.2">
      <c r="A13" s="3"/>
      <c r="B13" s="144"/>
      <c r="C13" s="156" t="e">
        <f t="shared" si="0"/>
        <v>#DIV/0!</v>
      </c>
      <c r="D13" s="157" t="e">
        <f>(B13-B5)/B5</f>
        <v>#DIV/0!</v>
      </c>
      <c r="E13" s="148"/>
      <c r="G13" s="3"/>
      <c r="H13" s="144"/>
      <c r="I13" s="156" t="e">
        <f t="shared" si="1"/>
        <v>#DIV/0!</v>
      </c>
      <c r="J13" s="157" t="e">
        <f>(H13-H5)/H5</f>
        <v>#DIV/0!</v>
      </c>
      <c r="K13" s="148"/>
      <c r="M13" s="3"/>
      <c r="N13" s="144"/>
      <c r="O13" s="156" t="e">
        <f t="shared" si="2"/>
        <v>#DIV/0!</v>
      </c>
      <c r="P13" s="157" t="e">
        <f>(N13-N5)/N5</f>
        <v>#DIV/0!</v>
      </c>
      <c r="Q13" s="148"/>
      <c r="S13" s="3"/>
      <c r="T13" s="144"/>
      <c r="U13" s="156" t="e">
        <f t="shared" si="3"/>
        <v>#DIV/0!</v>
      </c>
      <c r="V13" s="157" t="e">
        <f>(T13-T5)/T5</f>
        <v>#DIV/0!</v>
      </c>
      <c r="W13" s="148"/>
    </row>
    <row r="14" spans="1:24" x14ac:dyDescent="0.2">
      <c r="A14" s="3"/>
      <c r="B14" s="144"/>
      <c r="C14" s="156" t="e">
        <f t="shared" si="0"/>
        <v>#DIV/0!</v>
      </c>
      <c r="D14" s="157" t="e">
        <f>(B14-B5)/B5</f>
        <v>#DIV/0!</v>
      </c>
      <c r="E14" s="148"/>
      <c r="G14" s="3"/>
      <c r="H14" s="144"/>
      <c r="I14" s="156" t="e">
        <f t="shared" si="1"/>
        <v>#DIV/0!</v>
      </c>
      <c r="J14" s="157" t="e">
        <f>(H14-H5)/H5</f>
        <v>#DIV/0!</v>
      </c>
      <c r="K14" s="148"/>
      <c r="M14" s="3"/>
      <c r="N14" s="144"/>
      <c r="O14" s="156" t="e">
        <f t="shared" si="2"/>
        <v>#DIV/0!</v>
      </c>
      <c r="P14" s="157" t="e">
        <f>(N14-N5)/N5</f>
        <v>#DIV/0!</v>
      </c>
      <c r="Q14" s="148"/>
      <c r="S14" s="3"/>
      <c r="T14" s="144"/>
      <c r="U14" s="156" t="e">
        <f t="shared" si="3"/>
        <v>#DIV/0!</v>
      </c>
      <c r="V14" s="157" t="e">
        <f>(T14-T5)/T5</f>
        <v>#DIV/0!</v>
      </c>
      <c r="W14" s="148"/>
    </row>
    <row r="15" spans="1:24" x14ac:dyDescent="0.2">
      <c r="A15" s="3"/>
      <c r="B15" s="144"/>
      <c r="C15" s="156" t="e">
        <f t="shared" si="0"/>
        <v>#DIV/0!</v>
      </c>
      <c r="D15" s="157" t="e">
        <f>(B15-B5)/B5</f>
        <v>#DIV/0!</v>
      </c>
      <c r="E15" s="148"/>
      <c r="G15" s="3"/>
      <c r="H15" s="144"/>
      <c r="I15" s="156" t="e">
        <f t="shared" si="1"/>
        <v>#DIV/0!</v>
      </c>
      <c r="J15" s="157" t="e">
        <f>(H15-H5)/H5</f>
        <v>#DIV/0!</v>
      </c>
      <c r="K15" s="148"/>
      <c r="M15" s="3"/>
      <c r="N15" s="144"/>
      <c r="O15" s="156" t="e">
        <f t="shared" si="2"/>
        <v>#DIV/0!</v>
      </c>
      <c r="P15" s="157" t="e">
        <f>(N15-N5)/N5</f>
        <v>#DIV/0!</v>
      </c>
      <c r="Q15" s="148"/>
      <c r="S15" s="3"/>
      <c r="T15" s="144"/>
      <c r="U15" s="156" t="e">
        <f t="shared" si="3"/>
        <v>#DIV/0!</v>
      </c>
      <c r="V15" s="157" t="e">
        <f>(T15-T5)/T5</f>
        <v>#DIV/0!</v>
      </c>
      <c r="W15" s="148"/>
    </row>
    <row r="16" spans="1:24" x14ac:dyDescent="0.2">
      <c r="A16" s="3"/>
      <c r="B16" s="144"/>
      <c r="C16" s="156" t="e">
        <f t="shared" si="0"/>
        <v>#DIV/0!</v>
      </c>
      <c r="D16" s="157" t="e">
        <f>(B16-B5)/B5</f>
        <v>#DIV/0!</v>
      </c>
      <c r="E16" s="148"/>
      <c r="G16" s="3"/>
      <c r="H16" s="144"/>
      <c r="I16" s="156" t="e">
        <f t="shared" si="1"/>
        <v>#DIV/0!</v>
      </c>
      <c r="J16" s="157" t="e">
        <f>(H16-H5)/H5</f>
        <v>#DIV/0!</v>
      </c>
      <c r="K16" s="148"/>
      <c r="M16" s="3"/>
      <c r="N16" s="144"/>
      <c r="O16" s="156" t="e">
        <f t="shared" si="2"/>
        <v>#DIV/0!</v>
      </c>
      <c r="P16" s="157" t="e">
        <f>(N16-N5)/N5</f>
        <v>#DIV/0!</v>
      </c>
      <c r="Q16" s="148"/>
      <c r="S16" s="3"/>
      <c r="T16" s="144"/>
      <c r="U16" s="156" t="e">
        <f t="shared" si="3"/>
        <v>#DIV/0!</v>
      </c>
      <c r="V16" s="157" t="e">
        <f>(T16-T5)/T5</f>
        <v>#DIV/0!</v>
      </c>
      <c r="W16" s="148"/>
    </row>
    <row r="17" spans="1:23" x14ac:dyDescent="0.2">
      <c r="A17" s="3"/>
      <c r="B17" s="144"/>
      <c r="C17" s="156" t="e">
        <f t="shared" si="0"/>
        <v>#DIV/0!</v>
      </c>
      <c r="D17" s="157" t="e">
        <f>(B17-B5)/B5</f>
        <v>#DIV/0!</v>
      </c>
      <c r="E17" s="148"/>
      <c r="G17" s="3"/>
      <c r="H17" s="144"/>
      <c r="I17" s="156" t="e">
        <f t="shared" si="1"/>
        <v>#DIV/0!</v>
      </c>
      <c r="J17" s="157" t="e">
        <f>(H17-H5)/H5</f>
        <v>#DIV/0!</v>
      </c>
      <c r="K17" s="148"/>
      <c r="M17" s="3"/>
      <c r="N17" s="144"/>
      <c r="O17" s="156" t="e">
        <f t="shared" si="2"/>
        <v>#DIV/0!</v>
      </c>
      <c r="P17" s="157" t="e">
        <f>(N17-N5)/N5</f>
        <v>#DIV/0!</v>
      </c>
      <c r="Q17" s="148"/>
      <c r="S17" s="3"/>
      <c r="T17" s="144"/>
      <c r="U17" s="156" t="e">
        <f t="shared" si="3"/>
        <v>#DIV/0!</v>
      </c>
      <c r="V17" s="157" t="e">
        <f>(T17-T5)/T5</f>
        <v>#DIV/0!</v>
      </c>
      <c r="W17" s="148"/>
    </row>
    <row r="18" spans="1:23" x14ac:dyDescent="0.2">
      <c r="A18" s="3"/>
      <c r="B18" s="144"/>
      <c r="C18" s="156" t="e">
        <f t="shared" si="0"/>
        <v>#DIV/0!</v>
      </c>
      <c r="D18" s="157" t="e">
        <f>(B18-B5)/B5</f>
        <v>#DIV/0!</v>
      </c>
      <c r="E18" s="148"/>
      <c r="G18" s="3"/>
      <c r="H18" s="144"/>
      <c r="I18" s="156" t="e">
        <f t="shared" si="1"/>
        <v>#DIV/0!</v>
      </c>
      <c r="J18" s="157" t="e">
        <f>(H18-H5)/H5</f>
        <v>#DIV/0!</v>
      </c>
      <c r="K18" s="148"/>
      <c r="M18" s="3"/>
      <c r="N18" s="144"/>
      <c r="O18" s="156" t="e">
        <f t="shared" si="2"/>
        <v>#DIV/0!</v>
      </c>
      <c r="P18" s="157" t="e">
        <f>(N18-N5)/N5</f>
        <v>#DIV/0!</v>
      </c>
      <c r="Q18" s="148"/>
      <c r="S18" s="3"/>
      <c r="T18" s="144"/>
      <c r="U18" s="156" t="e">
        <f t="shared" si="3"/>
        <v>#DIV/0!</v>
      </c>
      <c r="V18" s="157" t="e">
        <f>(T18-T5)/T5</f>
        <v>#DIV/0!</v>
      </c>
      <c r="W18" s="148"/>
    </row>
    <row r="19" spans="1:23" x14ac:dyDescent="0.2">
      <c r="A19" s="3"/>
      <c r="B19" s="144"/>
      <c r="C19" s="156" t="e">
        <f t="shared" si="0"/>
        <v>#DIV/0!</v>
      </c>
      <c r="D19" s="157" t="e">
        <f>(B19-B5)/B5</f>
        <v>#DIV/0!</v>
      </c>
      <c r="E19" s="148"/>
      <c r="G19" s="3"/>
      <c r="H19" s="144"/>
      <c r="I19" s="156" t="e">
        <f t="shared" si="1"/>
        <v>#DIV/0!</v>
      </c>
      <c r="J19" s="157" t="e">
        <f>(H19-H5)/H5</f>
        <v>#DIV/0!</v>
      </c>
      <c r="K19" s="148"/>
      <c r="M19" s="3"/>
      <c r="N19" s="144"/>
      <c r="O19" s="156" t="e">
        <f t="shared" si="2"/>
        <v>#DIV/0!</v>
      </c>
      <c r="P19" s="157" t="e">
        <f>(N19-N5)/N5</f>
        <v>#DIV/0!</v>
      </c>
      <c r="Q19" s="148"/>
      <c r="S19" s="3"/>
      <c r="T19" s="144"/>
      <c r="U19" s="156" t="e">
        <f t="shared" si="3"/>
        <v>#DIV/0!</v>
      </c>
      <c r="V19" s="157" t="e">
        <f>(T19-T5)/T5</f>
        <v>#DIV/0!</v>
      </c>
      <c r="W19" s="148"/>
    </row>
    <row r="20" spans="1:23" x14ac:dyDescent="0.2">
      <c r="A20" s="3"/>
      <c r="B20" s="144"/>
      <c r="C20" s="156" t="e">
        <f t="shared" si="0"/>
        <v>#DIV/0!</v>
      </c>
      <c r="D20" s="157" t="e">
        <f>(B20-B5)/B5</f>
        <v>#DIV/0!</v>
      </c>
      <c r="E20" s="148"/>
      <c r="G20" s="3"/>
      <c r="H20" s="144"/>
      <c r="I20" s="156" t="e">
        <f t="shared" si="1"/>
        <v>#DIV/0!</v>
      </c>
      <c r="J20" s="157" t="e">
        <f>(H20-H5)/H5</f>
        <v>#DIV/0!</v>
      </c>
      <c r="K20" s="148"/>
      <c r="M20" s="3"/>
      <c r="N20" s="144"/>
      <c r="O20" s="156" t="e">
        <f t="shared" si="2"/>
        <v>#DIV/0!</v>
      </c>
      <c r="P20" s="157" t="e">
        <f>(N20-N5)/N5</f>
        <v>#DIV/0!</v>
      </c>
      <c r="Q20" s="148"/>
      <c r="S20" s="3"/>
      <c r="T20" s="144"/>
      <c r="U20" s="156" t="e">
        <f t="shared" si="3"/>
        <v>#DIV/0!</v>
      </c>
      <c r="V20" s="157" t="e">
        <f>(T20-T5)/T5</f>
        <v>#DIV/0!</v>
      </c>
      <c r="W20" s="148"/>
    </row>
    <row r="21" spans="1:23" x14ac:dyDescent="0.2">
      <c r="A21" s="3"/>
      <c r="B21" s="144"/>
      <c r="C21" s="156" t="e">
        <f t="shared" si="0"/>
        <v>#DIV/0!</v>
      </c>
      <c r="D21" s="157" t="e">
        <f>(B21-B5)/B5</f>
        <v>#DIV/0!</v>
      </c>
      <c r="E21" s="148"/>
      <c r="G21" s="3"/>
      <c r="H21" s="144"/>
      <c r="I21" s="156" t="e">
        <f t="shared" si="1"/>
        <v>#DIV/0!</v>
      </c>
      <c r="J21" s="157" t="e">
        <f>(H21-H5)/H5</f>
        <v>#DIV/0!</v>
      </c>
      <c r="K21" s="148"/>
      <c r="M21" s="3"/>
      <c r="N21" s="144"/>
      <c r="O21" s="156" t="e">
        <f t="shared" si="2"/>
        <v>#DIV/0!</v>
      </c>
      <c r="P21" s="157" t="e">
        <f>(N21-N5)/N5</f>
        <v>#DIV/0!</v>
      </c>
      <c r="Q21" s="148"/>
      <c r="S21" s="3"/>
      <c r="T21" s="144"/>
      <c r="U21" s="156" t="e">
        <f t="shared" si="3"/>
        <v>#DIV/0!</v>
      </c>
      <c r="V21" s="157" t="e">
        <f>(T21-T5)/T5</f>
        <v>#DIV/0!</v>
      </c>
      <c r="W21" s="148"/>
    </row>
    <row r="22" spans="1:23" x14ac:dyDescent="0.2">
      <c r="A22" s="3"/>
      <c r="B22" s="144"/>
      <c r="C22" s="156" t="e">
        <f t="shared" si="0"/>
        <v>#DIV/0!</v>
      </c>
      <c r="D22" s="157" t="e">
        <f>(B22-B5)/B5</f>
        <v>#DIV/0!</v>
      </c>
      <c r="E22" s="148"/>
      <c r="G22" s="3"/>
      <c r="H22" s="144"/>
      <c r="I22" s="156" t="e">
        <f t="shared" si="1"/>
        <v>#DIV/0!</v>
      </c>
      <c r="J22" s="157" t="e">
        <f>(H22-H5)/H5</f>
        <v>#DIV/0!</v>
      </c>
      <c r="K22" s="148"/>
      <c r="M22" s="3"/>
      <c r="N22" s="144"/>
      <c r="O22" s="156" t="e">
        <f t="shared" si="2"/>
        <v>#DIV/0!</v>
      </c>
      <c r="P22" s="157" t="e">
        <f>(N22-N5)/N5</f>
        <v>#DIV/0!</v>
      </c>
      <c r="Q22" s="148"/>
      <c r="S22" s="3"/>
      <c r="T22" s="144"/>
      <c r="U22" s="156" t="e">
        <f t="shared" si="3"/>
        <v>#DIV/0!</v>
      </c>
      <c r="V22" s="157" t="e">
        <f>(T22-T5)/T5</f>
        <v>#DIV/0!</v>
      </c>
      <c r="W22" s="148"/>
    </row>
    <row r="23" spans="1:23" x14ac:dyDescent="0.2">
      <c r="A23" s="3"/>
      <c r="B23" s="144"/>
      <c r="C23" s="156" t="e">
        <f t="shared" si="0"/>
        <v>#DIV/0!</v>
      </c>
      <c r="D23" s="157" t="e">
        <f>(B23-B5)/B5</f>
        <v>#DIV/0!</v>
      </c>
      <c r="E23" s="148"/>
      <c r="G23" s="3"/>
      <c r="H23" s="144"/>
      <c r="I23" s="156" t="e">
        <f t="shared" si="1"/>
        <v>#DIV/0!</v>
      </c>
      <c r="J23" s="157" t="e">
        <f>(H23-H5)/H5</f>
        <v>#DIV/0!</v>
      </c>
      <c r="K23" s="148"/>
      <c r="M23" s="3"/>
      <c r="N23" s="144"/>
      <c r="O23" s="156" t="e">
        <f t="shared" si="2"/>
        <v>#DIV/0!</v>
      </c>
      <c r="P23" s="157" t="e">
        <f>(N23-N5)/N5</f>
        <v>#DIV/0!</v>
      </c>
      <c r="Q23" s="148"/>
      <c r="S23" s="3"/>
      <c r="T23" s="144"/>
      <c r="U23" s="156" t="e">
        <f t="shared" si="3"/>
        <v>#DIV/0!</v>
      </c>
      <c r="V23" s="157" t="e">
        <f>(T23-T5)/T5</f>
        <v>#DIV/0!</v>
      </c>
      <c r="W23" s="148"/>
    </row>
    <row r="24" spans="1:23" x14ac:dyDescent="0.2">
      <c r="A24" s="3"/>
      <c r="B24" s="144"/>
      <c r="C24" s="156" t="e">
        <f t="shared" si="0"/>
        <v>#DIV/0!</v>
      </c>
      <c r="D24" s="157" t="e">
        <f>(B24-B5)/B5</f>
        <v>#DIV/0!</v>
      </c>
      <c r="E24" s="148"/>
      <c r="G24" s="3"/>
      <c r="H24" s="144"/>
      <c r="I24" s="156" t="e">
        <f t="shared" si="1"/>
        <v>#DIV/0!</v>
      </c>
      <c r="J24" s="157" t="e">
        <f>(H24-H5)/H5</f>
        <v>#DIV/0!</v>
      </c>
      <c r="K24" s="148"/>
      <c r="M24" s="3"/>
      <c r="N24" s="144"/>
      <c r="O24" s="156" t="e">
        <f t="shared" si="2"/>
        <v>#DIV/0!</v>
      </c>
      <c r="P24" s="157" t="e">
        <f>(N24-N5)/N5</f>
        <v>#DIV/0!</v>
      </c>
      <c r="Q24" s="148"/>
      <c r="S24" s="3"/>
      <c r="T24" s="144"/>
      <c r="U24" s="156" t="e">
        <f t="shared" si="3"/>
        <v>#DIV/0!</v>
      </c>
      <c r="V24" s="157" t="e">
        <f>(T24-T5)/T5</f>
        <v>#DIV/0!</v>
      </c>
      <c r="W24" s="148"/>
    </row>
    <row r="25" spans="1:23" x14ac:dyDescent="0.2">
      <c r="A25" s="3"/>
      <c r="B25" s="144"/>
      <c r="C25" s="156" t="e">
        <f t="shared" si="0"/>
        <v>#DIV/0!</v>
      </c>
      <c r="D25" s="157" t="e">
        <f>(B25-B5)/B5</f>
        <v>#DIV/0!</v>
      </c>
      <c r="E25" s="148"/>
      <c r="G25" s="3"/>
      <c r="H25" s="144"/>
      <c r="I25" s="156" t="e">
        <f t="shared" si="1"/>
        <v>#DIV/0!</v>
      </c>
      <c r="J25" s="157" t="e">
        <f>(H25-H5)/H5</f>
        <v>#DIV/0!</v>
      </c>
      <c r="K25" s="148"/>
      <c r="M25" s="3"/>
      <c r="N25" s="144"/>
      <c r="O25" s="156" t="e">
        <f t="shared" si="2"/>
        <v>#DIV/0!</v>
      </c>
      <c r="P25" s="157" t="e">
        <f>(N25-N5)/N5</f>
        <v>#DIV/0!</v>
      </c>
      <c r="Q25" s="148"/>
      <c r="S25" s="3"/>
      <c r="T25" s="144"/>
      <c r="U25" s="156" t="e">
        <f t="shared" si="3"/>
        <v>#DIV/0!</v>
      </c>
      <c r="V25" s="157" t="e">
        <f>(T25-T5)/T5</f>
        <v>#DIV/0!</v>
      </c>
      <c r="W25" s="148"/>
    </row>
    <row r="26" spans="1:23" x14ac:dyDescent="0.2">
      <c r="A26" s="3"/>
      <c r="B26" s="144"/>
      <c r="C26" s="156" t="e">
        <f t="shared" si="0"/>
        <v>#DIV/0!</v>
      </c>
      <c r="D26" s="157" t="e">
        <f>(B26-B5)/B5</f>
        <v>#DIV/0!</v>
      </c>
      <c r="E26" s="148"/>
      <c r="G26" s="3"/>
      <c r="H26" s="144"/>
      <c r="I26" s="156" t="e">
        <f t="shared" si="1"/>
        <v>#DIV/0!</v>
      </c>
      <c r="J26" s="157" t="e">
        <f>(H26-H5)/H5</f>
        <v>#DIV/0!</v>
      </c>
      <c r="K26" s="148"/>
      <c r="M26" s="3"/>
      <c r="N26" s="144"/>
      <c r="O26" s="156" t="e">
        <f t="shared" si="2"/>
        <v>#DIV/0!</v>
      </c>
      <c r="P26" s="157" t="e">
        <f>(N26-N5)/N5</f>
        <v>#DIV/0!</v>
      </c>
      <c r="Q26" s="148"/>
      <c r="S26" s="3"/>
      <c r="T26" s="144"/>
      <c r="U26" s="156" t="e">
        <f t="shared" si="3"/>
        <v>#DIV/0!</v>
      </c>
      <c r="V26" s="157" t="e">
        <f>(T26-T5)/T5</f>
        <v>#DIV/0!</v>
      </c>
      <c r="W26" s="148"/>
    </row>
    <row r="27" spans="1:23" x14ac:dyDescent="0.2">
      <c r="A27" s="3"/>
      <c r="B27" s="144"/>
      <c r="C27" s="156" t="e">
        <f t="shared" si="0"/>
        <v>#DIV/0!</v>
      </c>
      <c r="D27" s="157" t="e">
        <f>(B27-B5)/B5</f>
        <v>#DIV/0!</v>
      </c>
      <c r="E27" s="148"/>
      <c r="G27" s="3"/>
      <c r="H27" s="144"/>
      <c r="I27" s="156" t="e">
        <f t="shared" si="1"/>
        <v>#DIV/0!</v>
      </c>
      <c r="J27" s="157" t="e">
        <f>(H27-H5)/H5</f>
        <v>#DIV/0!</v>
      </c>
      <c r="K27" s="148"/>
      <c r="M27" s="3"/>
      <c r="N27" s="144"/>
      <c r="O27" s="156" t="e">
        <f t="shared" si="2"/>
        <v>#DIV/0!</v>
      </c>
      <c r="P27" s="157" t="e">
        <f>(N27-N5)/N5</f>
        <v>#DIV/0!</v>
      </c>
      <c r="Q27" s="148"/>
      <c r="S27" s="3"/>
      <c r="T27" s="144"/>
      <c r="U27" s="156" t="e">
        <f t="shared" si="3"/>
        <v>#DIV/0!</v>
      </c>
      <c r="V27" s="157" t="e">
        <f>(T27-T5)/T5</f>
        <v>#DIV/0!</v>
      </c>
      <c r="W27" s="148"/>
    </row>
    <row r="28" spans="1:23" x14ac:dyDescent="0.2">
      <c r="A28" s="3"/>
      <c r="B28" s="144"/>
      <c r="C28" s="156" t="e">
        <f t="shared" si="0"/>
        <v>#DIV/0!</v>
      </c>
      <c r="D28" s="157" t="e">
        <f>(B28-B5)/B5</f>
        <v>#DIV/0!</v>
      </c>
      <c r="E28" s="148"/>
      <c r="G28" s="3"/>
      <c r="H28" s="144"/>
      <c r="I28" s="156" t="e">
        <f t="shared" si="1"/>
        <v>#DIV/0!</v>
      </c>
      <c r="J28" s="157" t="e">
        <f>(H28-H5)/H5</f>
        <v>#DIV/0!</v>
      </c>
      <c r="K28" s="148"/>
      <c r="M28" s="3"/>
      <c r="N28" s="144"/>
      <c r="O28" s="156" t="e">
        <f t="shared" si="2"/>
        <v>#DIV/0!</v>
      </c>
      <c r="P28" s="157" t="e">
        <f>(N28-N5)/N5</f>
        <v>#DIV/0!</v>
      </c>
      <c r="Q28" s="148"/>
      <c r="S28" s="3"/>
      <c r="T28" s="144"/>
      <c r="U28" s="156" t="e">
        <f t="shared" si="3"/>
        <v>#DIV/0!</v>
      </c>
      <c r="V28" s="157" t="e">
        <f>(T28-T5)/T5</f>
        <v>#DIV/0!</v>
      </c>
      <c r="W28" s="148"/>
    </row>
    <row r="29" spans="1:23" x14ac:dyDescent="0.2">
      <c r="A29" s="3"/>
      <c r="B29" s="144"/>
      <c r="C29" s="156" t="e">
        <f t="shared" si="0"/>
        <v>#DIV/0!</v>
      </c>
      <c r="D29" s="157" t="e">
        <f>(B29-B5)/B5</f>
        <v>#DIV/0!</v>
      </c>
      <c r="E29" s="148"/>
      <c r="G29" s="3"/>
      <c r="H29" s="144"/>
      <c r="I29" s="156" t="e">
        <f t="shared" si="1"/>
        <v>#DIV/0!</v>
      </c>
      <c r="J29" s="157" t="e">
        <f>(H29-H5)/H5</f>
        <v>#DIV/0!</v>
      </c>
      <c r="K29" s="148"/>
      <c r="M29" s="3"/>
      <c r="N29" s="144"/>
      <c r="O29" s="156" t="e">
        <f t="shared" si="2"/>
        <v>#DIV/0!</v>
      </c>
      <c r="P29" s="157" t="e">
        <f>(N29-N5)/N5</f>
        <v>#DIV/0!</v>
      </c>
      <c r="Q29" s="148"/>
      <c r="S29" s="3"/>
      <c r="T29" s="144"/>
      <c r="U29" s="156" t="e">
        <f t="shared" si="3"/>
        <v>#DIV/0!</v>
      </c>
      <c r="V29" s="157" t="e">
        <f>(T29-T5)/T5</f>
        <v>#DIV/0!</v>
      </c>
      <c r="W29" s="148"/>
    </row>
    <row r="30" spans="1:23" x14ac:dyDescent="0.2">
      <c r="A30" s="3"/>
      <c r="B30" s="144"/>
      <c r="C30" s="156" t="e">
        <f t="shared" si="0"/>
        <v>#DIV/0!</v>
      </c>
      <c r="D30" s="157" t="e">
        <f>(B30-B5)/B5</f>
        <v>#DIV/0!</v>
      </c>
      <c r="E30" s="148"/>
      <c r="G30" s="3"/>
      <c r="H30" s="144"/>
      <c r="I30" s="156" t="e">
        <f t="shared" si="1"/>
        <v>#DIV/0!</v>
      </c>
      <c r="J30" s="157" t="e">
        <f>(H30-H5)/H5</f>
        <v>#DIV/0!</v>
      </c>
      <c r="K30" s="148"/>
      <c r="M30" s="3"/>
      <c r="N30" s="144"/>
      <c r="O30" s="156" t="e">
        <f t="shared" si="2"/>
        <v>#DIV/0!</v>
      </c>
      <c r="P30" s="157" t="e">
        <f>(N30-N5)/N5</f>
        <v>#DIV/0!</v>
      </c>
      <c r="Q30" s="148"/>
      <c r="S30" s="3"/>
      <c r="T30" s="144"/>
      <c r="U30" s="156" t="e">
        <f t="shared" si="3"/>
        <v>#DIV/0!</v>
      </c>
      <c r="V30" s="157" t="e">
        <f>(T30-T5)/T5</f>
        <v>#DIV/0!</v>
      </c>
      <c r="W30" s="148"/>
    </row>
    <row r="31" spans="1:23" x14ac:dyDescent="0.2">
      <c r="A31" s="3"/>
      <c r="B31" s="144"/>
      <c r="C31" s="156" t="e">
        <f t="shared" si="0"/>
        <v>#DIV/0!</v>
      </c>
      <c r="D31" s="157" t="e">
        <f>(B31-B5)/B5</f>
        <v>#DIV/0!</v>
      </c>
      <c r="E31" s="148"/>
      <c r="G31" s="3"/>
      <c r="H31" s="144"/>
      <c r="I31" s="156" t="e">
        <f t="shared" si="1"/>
        <v>#DIV/0!</v>
      </c>
      <c r="J31" s="157" t="e">
        <f>(H31-H5)/H5</f>
        <v>#DIV/0!</v>
      </c>
      <c r="K31" s="148"/>
      <c r="M31" s="3"/>
      <c r="N31" s="144"/>
      <c r="O31" s="156" t="e">
        <f t="shared" si="2"/>
        <v>#DIV/0!</v>
      </c>
      <c r="P31" s="157" t="e">
        <f>(N31-N5)/N5</f>
        <v>#DIV/0!</v>
      </c>
      <c r="Q31" s="148"/>
      <c r="S31" s="3"/>
      <c r="T31" s="144"/>
      <c r="U31" s="156" t="e">
        <f t="shared" si="3"/>
        <v>#DIV/0!</v>
      </c>
      <c r="V31" s="157" t="e">
        <f>(T31-T5)/T5</f>
        <v>#DIV/0!</v>
      </c>
      <c r="W31" s="148"/>
    </row>
    <row r="32" spans="1:23" x14ac:dyDescent="0.2">
      <c r="A32" s="3"/>
      <c r="B32" s="144"/>
      <c r="C32" s="156" t="e">
        <f t="shared" si="0"/>
        <v>#DIV/0!</v>
      </c>
      <c r="D32" s="157" t="e">
        <f>(B32-B5)/B5</f>
        <v>#DIV/0!</v>
      </c>
      <c r="E32" s="148"/>
      <c r="G32" s="3"/>
      <c r="H32" s="144"/>
      <c r="I32" s="156" t="e">
        <f t="shared" si="1"/>
        <v>#DIV/0!</v>
      </c>
      <c r="J32" s="157" t="e">
        <f>(H32-H5)/H5</f>
        <v>#DIV/0!</v>
      </c>
      <c r="K32" s="148"/>
      <c r="M32" s="3"/>
      <c r="N32" s="144"/>
      <c r="O32" s="156" t="e">
        <f t="shared" si="2"/>
        <v>#DIV/0!</v>
      </c>
      <c r="P32" s="157" t="e">
        <f>(N32-N5)/N5</f>
        <v>#DIV/0!</v>
      </c>
      <c r="Q32" s="148"/>
      <c r="S32" s="3"/>
      <c r="T32" s="144"/>
      <c r="U32" s="156" t="e">
        <f t="shared" si="3"/>
        <v>#DIV/0!</v>
      </c>
      <c r="V32" s="157" t="e">
        <f>(T32-T5)/T5</f>
        <v>#DIV/0!</v>
      </c>
      <c r="W32" s="148"/>
    </row>
    <row r="33" spans="1:23" x14ac:dyDescent="0.2">
      <c r="A33" s="3"/>
      <c r="B33" s="144"/>
      <c r="C33" s="156" t="e">
        <f t="shared" si="0"/>
        <v>#DIV/0!</v>
      </c>
      <c r="D33" s="157" t="e">
        <f>(B33-B5)/B5</f>
        <v>#DIV/0!</v>
      </c>
      <c r="E33" s="148"/>
      <c r="G33" s="3"/>
      <c r="H33" s="144"/>
      <c r="I33" s="156" t="e">
        <f t="shared" si="1"/>
        <v>#DIV/0!</v>
      </c>
      <c r="J33" s="157" t="e">
        <f>(H33-H5)/H5</f>
        <v>#DIV/0!</v>
      </c>
      <c r="K33" s="148"/>
      <c r="M33" s="3"/>
      <c r="N33" s="144"/>
      <c r="O33" s="156" t="e">
        <f t="shared" si="2"/>
        <v>#DIV/0!</v>
      </c>
      <c r="P33" s="157" t="e">
        <f>(N33-N5)/N5</f>
        <v>#DIV/0!</v>
      </c>
      <c r="Q33" s="148"/>
      <c r="S33" s="3"/>
      <c r="T33" s="144"/>
      <c r="U33" s="156" t="e">
        <f t="shared" si="3"/>
        <v>#DIV/0!</v>
      </c>
      <c r="V33" s="157" t="e">
        <f>(T33-T5)/T5</f>
        <v>#DIV/0!</v>
      </c>
      <c r="W33" s="148"/>
    </row>
    <row r="34" spans="1:23" x14ac:dyDescent="0.2">
      <c r="A34" s="3"/>
      <c r="B34" s="144"/>
      <c r="C34" s="156" t="e">
        <f t="shared" si="0"/>
        <v>#DIV/0!</v>
      </c>
      <c r="D34" s="157" t="e">
        <f>(B34-B5)/B5</f>
        <v>#DIV/0!</v>
      </c>
      <c r="E34" s="148"/>
      <c r="G34" s="3"/>
      <c r="H34" s="144"/>
      <c r="I34" s="156" t="e">
        <f t="shared" si="1"/>
        <v>#DIV/0!</v>
      </c>
      <c r="J34" s="157" t="e">
        <f>(H34-H5)/H5</f>
        <v>#DIV/0!</v>
      </c>
      <c r="K34" s="148"/>
      <c r="M34" s="3"/>
      <c r="N34" s="144"/>
      <c r="O34" s="156" t="e">
        <f t="shared" si="2"/>
        <v>#DIV/0!</v>
      </c>
      <c r="P34" s="157" t="e">
        <f>(N34-N5)/N5</f>
        <v>#DIV/0!</v>
      </c>
      <c r="Q34" s="148"/>
      <c r="S34" s="3"/>
      <c r="T34" s="144"/>
      <c r="U34" s="156" t="e">
        <f t="shared" si="3"/>
        <v>#DIV/0!</v>
      </c>
      <c r="V34" s="157" t="e">
        <f>(T34-T5)/T5</f>
        <v>#DIV/0!</v>
      </c>
      <c r="W34" s="148"/>
    </row>
    <row r="35" spans="1:23" x14ac:dyDescent="0.2">
      <c r="A35" s="3"/>
      <c r="B35" s="144"/>
      <c r="C35" s="156" t="e">
        <f t="shared" si="0"/>
        <v>#DIV/0!</v>
      </c>
      <c r="D35" s="157" t="e">
        <f>(B35-B5)/B5</f>
        <v>#DIV/0!</v>
      </c>
      <c r="E35" s="148"/>
      <c r="G35" s="3"/>
      <c r="H35" s="144"/>
      <c r="I35" s="156" t="e">
        <f t="shared" si="1"/>
        <v>#DIV/0!</v>
      </c>
      <c r="J35" s="157" t="e">
        <f>(H35-H5)/H5</f>
        <v>#DIV/0!</v>
      </c>
      <c r="K35" s="148"/>
      <c r="M35" s="3"/>
      <c r="N35" s="144"/>
      <c r="O35" s="156" t="e">
        <f t="shared" si="2"/>
        <v>#DIV/0!</v>
      </c>
      <c r="P35" s="157" t="e">
        <f>(N35-N5)/N5</f>
        <v>#DIV/0!</v>
      </c>
      <c r="Q35" s="148"/>
      <c r="S35" s="3"/>
      <c r="T35" s="144"/>
      <c r="U35" s="156" t="e">
        <f t="shared" si="3"/>
        <v>#DIV/0!</v>
      </c>
      <c r="V35" s="157" t="e">
        <f>(T35-T5)/T5</f>
        <v>#DIV/0!</v>
      </c>
      <c r="W35" s="148"/>
    </row>
    <row r="36" spans="1:23" x14ac:dyDescent="0.2">
      <c r="A36" s="3"/>
      <c r="B36" s="144"/>
      <c r="C36" s="156" t="e">
        <f t="shared" si="0"/>
        <v>#DIV/0!</v>
      </c>
      <c r="D36" s="157" t="e">
        <f>(B36-B5)/B5</f>
        <v>#DIV/0!</v>
      </c>
      <c r="E36" s="148"/>
      <c r="G36" s="3"/>
      <c r="H36" s="144"/>
      <c r="I36" s="156" t="e">
        <f t="shared" si="1"/>
        <v>#DIV/0!</v>
      </c>
      <c r="J36" s="157" t="e">
        <f>(H36-H5)/H5</f>
        <v>#DIV/0!</v>
      </c>
      <c r="K36" s="148"/>
      <c r="M36" s="3"/>
      <c r="N36" s="144"/>
      <c r="O36" s="156" t="e">
        <f t="shared" si="2"/>
        <v>#DIV/0!</v>
      </c>
      <c r="P36" s="157" t="e">
        <f>(N36-N5)/N5</f>
        <v>#DIV/0!</v>
      </c>
      <c r="Q36" s="148"/>
      <c r="S36" s="3"/>
      <c r="T36" s="144"/>
      <c r="U36" s="156" t="e">
        <f t="shared" si="3"/>
        <v>#DIV/0!</v>
      </c>
      <c r="V36" s="157" t="e">
        <f>(T36-T5)/T5</f>
        <v>#DIV/0!</v>
      </c>
      <c r="W36" s="148"/>
    </row>
    <row r="37" spans="1:23" x14ac:dyDescent="0.2">
      <c r="A37" s="3"/>
      <c r="B37" s="144"/>
      <c r="C37" s="156" t="e">
        <f t="shared" si="0"/>
        <v>#DIV/0!</v>
      </c>
      <c r="D37" s="157" t="e">
        <f>(B37-B5)/B5</f>
        <v>#DIV/0!</v>
      </c>
      <c r="E37" s="148"/>
      <c r="G37" s="3"/>
      <c r="H37" s="144"/>
      <c r="I37" s="156" t="e">
        <f t="shared" si="1"/>
        <v>#DIV/0!</v>
      </c>
      <c r="J37" s="157" t="e">
        <f>(H37-H5)/H5</f>
        <v>#DIV/0!</v>
      </c>
      <c r="K37" s="148"/>
      <c r="M37" s="3"/>
      <c r="N37" s="144"/>
      <c r="O37" s="156" t="e">
        <f t="shared" si="2"/>
        <v>#DIV/0!</v>
      </c>
      <c r="P37" s="157" t="e">
        <f>(N37-N5)/N5</f>
        <v>#DIV/0!</v>
      </c>
      <c r="Q37" s="148"/>
      <c r="S37" s="3"/>
      <c r="T37" s="144"/>
      <c r="U37" s="156" t="e">
        <f t="shared" si="3"/>
        <v>#DIV/0!</v>
      </c>
      <c r="V37" s="157" t="e">
        <f>(T37-T5)/T5</f>
        <v>#DIV/0!</v>
      </c>
      <c r="W37" s="148"/>
    </row>
    <row r="38" spans="1:23" x14ac:dyDescent="0.2">
      <c r="A38" s="3"/>
      <c r="B38" s="144"/>
      <c r="C38" s="156" t="e">
        <f t="shared" si="0"/>
        <v>#DIV/0!</v>
      </c>
      <c r="D38" s="157" t="e">
        <f>(B38-B5)/B5</f>
        <v>#DIV/0!</v>
      </c>
      <c r="E38" s="148"/>
      <c r="G38" s="3"/>
      <c r="H38" s="144"/>
      <c r="I38" s="156" t="e">
        <f t="shared" si="1"/>
        <v>#DIV/0!</v>
      </c>
      <c r="J38" s="157" t="e">
        <f>(H38-H5)/H5</f>
        <v>#DIV/0!</v>
      </c>
      <c r="K38" s="148"/>
      <c r="M38" s="3"/>
      <c r="N38" s="144"/>
      <c r="O38" s="156" t="e">
        <f t="shared" si="2"/>
        <v>#DIV/0!</v>
      </c>
      <c r="P38" s="157" t="e">
        <f>(N38-N5)/N5</f>
        <v>#DIV/0!</v>
      </c>
      <c r="Q38" s="148"/>
      <c r="S38" s="3"/>
      <c r="T38" s="144"/>
      <c r="U38" s="156" t="e">
        <f t="shared" si="3"/>
        <v>#DIV/0!</v>
      </c>
      <c r="V38" s="157" t="e">
        <f>(T38-T5)/T5</f>
        <v>#DIV/0!</v>
      </c>
      <c r="W38" s="148"/>
    </row>
    <row r="39" spans="1:23" x14ac:dyDescent="0.2">
      <c r="A39" s="3"/>
      <c r="B39" s="144"/>
      <c r="C39" s="156" t="e">
        <f t="shared" si="0"/>
        <v>#DIV/0!</v>
      </c>
      <c r="D39" s="157" t="e">
        <f>(B39-B5)/B5</f>
        <v>#DIV/0!</v>
      </c>
      <c r="E39" s="148"/>
      <c r="G39" s="3"/>
      <c r="H39" s="144"/>
      <c r="I39" s="156" t="e">
        <f t="shared" si="1"/>
        <v>#DIV/0!</v>
      </c>
      <c r="J39" s="157" t="e">
        <f>(H39-H5)/H5</f>
        <v>#DIV/0!</v>
      </c>
      <c r="K39" s="148"/>
      <c r="M39" s="3"/>
      <c r="N39" s="144"/>
      <c r="O39" s="156" t="e">
        <f t="shared" si="2"/>
        <v>#DIV/0!</v>
      </c>
      <c r="P39" s="157" t="e">
        <f>(N39-N5)/N5</f>
        <v>#DIV/0!</v>
      </c>
      <c r="Q39" s="148"/>
      <c r="S39" s="3"/>
      <c r="T39" s="144"/>
      <c r="U39" s="156" t="e">
        <f t="shared" si="3"/>
        <v>#DIV/0!</v>
      </c>
      <c r="V39" s="157" t="e">
        <f>(T39-T5)/T5</f>
        <v>#DIV/0!</v>
      </c>
      <c r="W39" s="148"/>
    </row>
    <row r="40" spans="1:23" x14ac:dyDescent="0.2">
      <c r="A40" s="3"/>
      <c r="B40" s="144"/>
      <c r="C40" s="156" t="e">
        <f t="shared" si="0"/>
        <v>#DIV/0!</v>
      </c>
      <c r="D40" s="157" t="e">
        <f>(B40-B5)/B5</f>
        <v>#DIV/0!</v>
      </c>
      <c r="E40" s="148"/>
      <c r="G40" s="3"/>
      <c r="H40" s="144"/>
      <c r="I40" s="156" t="e">
        <f t="shared" si="1"/>
        <v>#DIV/0!</v>
      </c>
      <c r="J40" s="157" t="e">
        <f>(H40-H5)/H5</f>
        <v>#DIV/0!</v>
      </c>
      <c r="K40" s="148"/>
      <c r="M40" s="3"/>
      <c r="N40" s="144"/>
      <c r="O40" s="156" t="e">
        <f t="shared" si="2"/>
        <v>#DIV/0!</v>
      </c>
      <c r="P40" s="157" t="e">
        <f>(N40-N5)/N5</f>
        <v>#DIV/0!</v>
      </c>
      <c r="Q40" s="148"/>
      <c r="S40" s="3"/>
      <c r="T40" s="144"/>
      <c r="U40" s="156" t="e">
        <f t="shared" si="3"/>
        <v>#DIV/0!</v>
      </c>
      <c r="V40" s="157" t="e">
        <f>(T40-T5)/T5</f>
        <v>#DIV/0!</v>
      </c>
      <c r="W40" s="148"/>
    </row>
    <row r="41" spans="1:23" x14ac:dyDescent="0.2">
      <c r="A41" s="3"/>
      <c r="B41" s="144"/>
      <c r="C41" s="156" t="e">
        <f t="shared" si="0"/>
        <v>#DIV/0!</v>
      </c>
      <c r="D41" s="157" t="e">
        <f>(B41-B5)/B5</f>
        <v>#DIV/0!</v>
      </c>
      <c r="E41" s="148"/>
      <c r="G41" s="3"/>
      <c r="H41" s="144"/>
      <c r="I41" s="156" t="e">
        <f t="shared" si="1"/>
        <v>#DIV/0!</v>
      </c>
      <c r="J41" s="157" t="e">
        <f>(H41-H5)/H5</f>
        <v>#DIV/0!</v>
      </c>
      <c r="K41" s="148"/>
      <c r="M41" s="3"/>
      <c r="N41" s="144"/>
      <c r="O41" s="156" t="e">
        <f t="shared" si="2"/>
        <v>#DIV/0!</v>
      </c>
      <c r="P41" s="157" t="e">
        <f>(N41-N5)/N5</f>
        <v>#DIV/0!</v>
      </c>
      <c r="Q41" s="148"/>
      <c r="S41" s="3"/>
      <c r="T41" s="144"/>
      <c r="U41" s="156" t="e">
        <f t="shared" si="3"/>
        <v>#DIV/0!</v>
      </c>
      <c r="V41" s="157" t="e">
        <f>(T41-T5)/T5</f>
        <v>#DIV/0!</v>
      </c>
      <c r="W41" s="148"/>
    </row>
    <row r="42" spans="1:23" x14ac:dyDescent="0.2">
      <c r="A42" s="3"/>
      <c r="B42" s="144"/>
      <c r="C42" s="156" t="e">
        <f t="shared" si="0"/>
        <v>#DIV/0!</v>
      </c>
      <c r="D42" s="157" t="e">
        <f>(B42-B5)/B5</f>
        <v>#DIV/0!</v>
      </c>
      <c r="E42" s="148"/>
      <c r="G42" s="3"/>
      <c r="H42" s="144"/>
      <c r="I42" s="156" t="e">
        <f t="shared" si="1"/>
        <v>#DIV/0!</v>
      </c>
      <c r="J42" s="157" t="e">
        <f>(H42-H5)/H5</f>
        <v>#DIV/0!</v>
      </c>
      <c r="K42" s="148"/>
      <c r="M42" s="3"/>
      <c r="N42" s="144"/>
      <c r="O42" s="156" t="e">
        <f t="shared" si="2"/>
        <v>#DIV/0!</v>
      </c>
      <c r="P42" s="157" t="e">
        <f>(N42-N5)/N5</f>
        <v>#DIV/0!</v>
      </c>
      <c r="Q42" s="148"/>
      <c r="S42" s="3"/>
      <c r="T42" s="144"/>
      <c r="U42" s="156" t="e">
        <f t="shared" si="3"/>
        <v>#DIV/0!</v>
      </c>
      <c r="V42" s="157" t="e">
        <f>(T42-T5)/T5</f>
        <v>#DIV/0!</v>
      </c>
      <c r="W42" s="148"/>
    </row>
    <row r="43" spans="1:23" x14ac:dyDescent="0.2">
      <c r="A43" s="3"/>
      <c r="B43" s="144"/>
      <c r="C43" s="156" t="e">
        <f t="shared" si="0"/>
        <v>#DIV/0!</v>
      </c>
      <c r="D43" s="157" t="e">
        <f>(B43-B5)/B5</f>
        <v>#DIV/0!</v>
      </c>
      <c r="E43" s="148"/>
      <c r="G43" s="3"/>
      <c r="H43" s="144"/>
      <c r="I43" s="156" t="e">
        <f t="shared" si="1"/>
        <v>#DIV/0!</v>
      </c>
      <c r="J43" s="157" t="e">
        <f>(H43-H5)/H5</f>
        <v>#DIV/0!</v>
      </c>
      <c r="K43" s="148"/>
      <c r="M43" s="3"/>
      <c r="N43" s="144"/>
      <c r="O43" s="156" t="e">
        <f t="shared" si="2"/>
        <v>#DIV/0!</v>
      </c>
      <c r="P43" s="157" t="e">
        <f>(N43-N5)/N5</f>
        <v>#DIV/0!</v>
      </c>
      <c r="Q43" s="148"/>
      <c r="S43" s="3"/>
      <c r="T43" s="144"/>
      <c r="U43" s="156" t="e">
        <f t="shared" si="3"/>
        <v>#DIV/0!</v>
      </c>
      <c r="V43" s="157" t="e">
        <f>(T43-T5)/T5</f>
        <v>#DIV/0!</v>
      </c>
      <c r="W43" s="148"/>
    </row>
    <row r="44" spans="1:23" x14ac:dyDescent="0.2">
      <c r="A44" s="3"/>
      <c r="B44" s="144"/>
      <c r="C44" s="156" t="e">
        <f t="shared" si="0"/>
        <v>#DIV/0!</v>
      </c>
      <c r="D44" s="157" t="e">
        <f>(B44-B5)/B5</f>
        <v>#DIV/0!</v>
      </c>
      <c r="E44" s="148"/>
      <c r="G44" s="3"/>
      <c r="H44" s="144"/>
      <c r="I44" s="156" t="e">
        <f t="shared" si="1"/>
        <v>#DIV/0!</v>
      </c>
      <c r="J44" s="157" t="e">
        <f>(H44-H5)/H5</f>
        <v>#DIV/0!</v>
      </c>
      <c r="K44" s="148"/>
      <c r="M44" s="3"/>
      <c r="N44" s="144"/>
      <c r="O44" s="156" t="e">
        <f t="shared" si="2"/>
        <v>#DIV/0!</v>
      </c>
      <c r="P44" s="157" t="e">
        <f>(N44-N5)/N5</f>
        <v>#DIV/0!</v>
      </c>
      <c r="Q44" s="148"/>
      <c r="S44" s="3"/>
      <c r="T44" s="144"/>
      <c r="U44" s="156" t="e">
        <f t="shared" si="3"/>
        <v>#DIV/0!</v>
      </c>
      <c r="V44" s="157" t="e">
        <f>(T44-T5)/T5</f>
        <v>#DIV/0!</v>
      </c>
      <c r="W44" s="148"/>
    </row>
    <row r="45" spans="1:23" x14ac:dyDescent="0.2">
      <c r="A45" s="3"/>
      <c r="B45" s="144"/>
      <c r="C45" s="156" t="e">
        <f t="shared" si="0"/>
        <v>#DIV/0!</v>
      </c>
      <c r="D45" s="157" t="e">
        <f>(B45-B5)/B5</f>
        <v>#DIV/0!</v>
      </c>
      <c r="E45" s="148"/>
      <c r="G45" s="3"/>
      <c r="H45" s="144"/>
      <c r="I45" s="156" t="e">
        <f t="shared" si="1"/>
        <v>#DIV/0!</v>
      </c>
      <c r="J45" s="157" t="e">
        <f>(H45-H5)/H5</f>
        <v>#DIV/0!</v>
      </c>
      <c r="K45" s="148"/>
      <c r="M45" s="3"/>
      <c r="N45" s="144"/>
      <c r="O45" s="156" t="e">
        <f t="shared" si="2"/>
        <v>#DIV/0!</v>
      </c>
      <c r="P45" s="157" t="e">
        <f>(N45-N5)/N5</f>
        <v>#DIV/0!</v>
      </c>
      <c r="Q45" s="148"/>
      <c r="S45" s="3"/>
      <c r="T45" s="144"/>
      <c r="U45" s="156" t="e">
        <f t="shared" si="3"/>
        <v>#DIV/0!</v>
      </c>
      <c r="V45" s="157" t="e">
        <f>(T45-T5)/T5</f>
        <v>#DIV/0!</v>
      </c>
      <c r="W45" s="148"/>
    </row>
    <row r="46" spans="1:23" x14ac:dyDescent="0.2">
      <c r="A46" s="3"/>
      <c r="B46" s="144"/>
      <c r="C46" s="156" t="e">
        <f t="shared" si="0"/>
        <v>#DIV/0!</v>
      </c>
      <c r="D46" s="157" t="e">
        <f>(B46-B5)/B5</f>
        <v>#DIV/0!</v>
      </c>
      <c r="E46" s="148"/>
      <c r="G46" s="3"/>
      <c r="H46" s="144"/>
      <c r="I46" s="156" t="e">
        <f t="shared" si="1"/>
        <v>#DIV/0!</v>
      </c>
      <c r="J46" s="157" t="e">
        <f>(H46-H5)/H5</f>
        <v>#DIV/0!</v>
      </c>
      <c r="K46" s="148"/>
      <c r="M46" s="3"/>
      <c r="N46" s="144"/>
      <c r="O46" s="156" t="e">
        <f t="shared" si="2"/>
        <v>#DIV/0!</v>
      </c>
      <c r="P46" s="157" t="e">
        <f>(N46-N5)/N5</f>
        <v>#DIV/0!</v>
      </c>
      <c r="Q46" s="148"/>
      <c r="S46" s="3"/>
      <c r="T46" s="144"/>
      <c r="U46" s="156" t="e">
        <f t="shared" si="3"/>
        <v>#DIV/0!</v>
      </c>
      <c r="V46" s="157" t="e">
        <f>(T46-T5)/T5</f>
        <v>#DIV/0!</v>
      </c>
      <c r="W46" s="148"/>
    </row>
    <row r="47" spans="1:23" x14ac:dyDescent="0.2">
      <c r="A47" s="3"/>
      <c r="B47" s="144"/>
      <c r="C47" s="156" t="e">
        <f t="shared" si="0"/>
        <v>#DIV/0!</v>
      </c>
      <c r="D47" s="157" t="e">
        <f>(B47-B5)/B5</f>
        <v>#DIV/0!</v>
      </c>
      <c r="E47" s="148"/>
      <c r="G47" s="3"/>
      <c r="H47" s="144"/>
      <c r="I47" s="156" t="e">
        <f t="shared" si="1"/>
        <v>#DIV/0!</v>
      </c>
      <c r="J47" s="157" t="e">
        <f>(H47-H5)/H5</f>
        <v>#DIV/0!</v>
      </c>
      <c r="K47" s="148"/>
      <c r="M47" s="3"/>
      <c r="N47" s="144"/>
      <c r="O47" s="156" t="e">
        <f t="shared" si="2"/>
        <v>#DIV/0!</v>
      </c>
      <c r="P47" s="157" t="e">
        <f>(N47-N5)/N5</f>
        <v>#DIV/0!</v>
      </c>
      <c r="Q47" s="148"/>
      <c r="S47" s="3"/>
      <c r="T47" s="144"/>
      <c r="U47" s="156" t="e">
        <f t="shared" si="3"/>
        <v>#DIV/0!</v>
      </c>
      <c r="V47" s="157" t="e">
        <f>(T47-T5)/T5</f>
        <v>#DIV/0!</v>
      </c>
      <c r="W47" s="148"/>
    </row>
    <row r="48" spans="1:23" x14ac:dyDescent="0.2">
      <c r="A48" s="3"/>
      <c r="B48" s="144"/>
      <c r="C48" s="156" t="e">
        <f t="shared" si="0"/>
        <v>#DIV/0!</v>
      </c>
      <c r="D48" s="157" t="e">
        <f>(B48-B5)/B5</f>
        <v>#DIV/0!</v>
      </c>
      <c r="E48" s="148"/>
      <c r="G48" s="3"/>
      <c r="H48" s="144"/>
      <c r="I48" s="156" t="e">
        <f t="shared" si="1"/>
        <v>#DIV/0!</v>
      </c>
      <c r="J48" s="157" t="e">
        <f>(H48-H5)/H5</f>
        <v>#DIV/0!</v>
      </c>
      <c r="K48" s="148"/>
      <c r="M48" s="3"/>
      <c r="N48" s="144"/>
      <c r="O48" s="156" t="e">
        <f t="shared" si="2"/>
        <v>#DIV/0!</v>
      </c>
      <c r="P48" s="157" t="e">
        <f>(N48-N5)/N5</f>
        <v>#DIV/0!</v>
      </c>
      <c r="Q48" s="148"/>
      <c r="S48" s="3"/>
      <c r="T48" s="144"/>
      <c r="U48" s="156" t="e">
        <f t="shared" si="3"/>
        <v>#DIV/0!</v>
      </c>
      <c r="V48" s="157" t="e">
        <f>(T48-T5)/T5</f>
        <v>#DIV/0!</v>
      </c>
      <c r="W48" s="148"/>
    </row>
    <row r="49" spans="1:24" x14ac:dyDescent="0.2">
      <c r="A49" s="3"/>
      <c r="B49" s="144"/>
      <c r="C49" s="156" t="e">
        <f t="shared" si="0"/>
        <v>#DIV/0!</v>
      </c>
      <c r="D49" s="157" t="e">
        <f>(B49-B5)/B5</f>
        <v>#DIV/0!</v>
      </c>
      <c r="E49" s="148"/>
      <c r="G49" s="3"/>
      <c r="H49" s="144"/>
      <c r="I49" s="156" t="e">
        <f t="shared" si="1"/>
        <v>#DIV/0!</v>
      </c>
      <c r="J49" s="157" t="e">
        <f>(H49-H5)/H5</f>
        <v>#DIV/0!</v>
      </c>
      <c r="K49" s="148"/>
      <c r="M49" s="3"/>
      <c r="N49" s="144"/>
      <c r="O49" s="156" t="e">
        <f t="shared" si="2"/>
        <v>#DIV/0!</v>
      </c>
      <c r="P49" s="157" t="e">
        <f>(N49-N5)/N5</f>
        <v>#DIV/0!</v>
      </c>
      <c r="Q49" s="148"/>
      <c r="S49" s="3"/>
      <c r="T49" s="144"/>
      <c r="U49" s="156" t="e">
        <f t="shared" si="3"/>
        <v>#DIV/0!</v>
      </c>
      <c r="V49" s="157" t="e">
        <f>(T49-T5)/T5</f>
        <v>#DIV/0!</v>
      </c>
      <c r="W49" s="148"/>
    </row>
    <row r="50" spans="1:24" x14ac:dyDescent="0.2">
      <c r="A50" s="3"/>
      <c r="B50" s="144"/>
      <c r="C50" s="156" t="e">
        <f t="shared" si="0"/>
        <v>#DIV/0!</v>
      </c>
      <c r="D50" s="157" t="e">
        <f>(B50-B5)/B5</f>
        <v>#DIV/0!</v>
      </c>
      <c r="E50" s="148"/>
      <c r="G50" s="3"/>
      <c r="H50" s="144"/>
      <c r="I50" s="156" t="e">
        <f t="shared" si="1"/>
        <v>#DIV/0!</v>
      </c>
      <c r="J50" s="157" t="e">
        <f>(H50-H5)/H5</f>
        <v>#DIV/0!</v>
      </c>
      <c r="K50" s="148"/>
      <c r="M50" s="3"/>
      <c r="N50" s="144"/>
      <c r="O50" s="156" t="e">
        <f t="shared" si="2"/>
        <v>#DIV/0!</v>
      </c>
      <c r="P50" s="157" t="e">
        <f>(N50-N5)/N5</f>
        <v>#DIV/0!</v>
      </c>
      <c r="Q50" s="148"/>
      <c r="S50" s="3"/>
      <c r="T50" s="144"/>
      <c r="U50" s="156" t="e">
        <f t="shared" si="3"/>
        <v>#DIV/0!</v>
      </c>
      <c r="V50" s="157" t="e">
        <f>(T50-T5)/T5</f>
        <v>#DIV/0!</v>
      </c>
      <c r="W50" s="148"/>
    </row>
    <row r="51" spans="1:24" x14ac:dyDescent="0.2">
      <c r="A51" s="3"/>
      <c r="B51" s="144"/>
      <c r="C51" s="156" t="e">
        <f t="shared" si="0"/>
        <v>#DIV/0!</v>
      </c>
      <c r="D51" s="157" t="e">
        <f>(B51-B5)/B5</f>
        <v>#DIV/0!</v>
      </c>
      <c r="E51" s="148"/>
      <c r="G51" s="3"/>
      <c r="H51" s="144"/>
      <c r="I51" s="156" t="e">
        <f t="shared" si="1"/>
        <v>#DIV/0!</v>
      </c>
      <c r="J51" s="157" t="e">
        <f>(H51-H5)/H5</f>
        <v>#DIV/0!</v>
      </c>
      <c r="K51" s="148"/>
      <c r="M51" s="3"/>
      <c r="N51" s="144"/>
      <c r="O51" s="156" t="e">
        <f t="shared" si="2"/>
        <v>#DIV/0!</v>
      </c>
      <c r="P51" s="157" t="e">
        <f>(N51-N5)/N5</f>
        <v>#DIV/0!</v>
      </c>
      <c r="Q51" s="148"/>
      <c r="S51" s="3"/>
      <c r="T51" s="144"/>
      <c r="U51" s="156" t="e">
        <f t="shared" si="3"/>
        <v>#DIV/0!</v>
      </c>
      <c r="V51" s="157" t="e">
        <f>(T51-T5)/T5</f>
        <v>#DIV/0!</v>
      </c>
      <c r="W51" s="148"/>
    </row>
    <row r="52" spans="1:24" x14ac:dyDescent="0.2">
      <c r="A52" s="3"/>
      <c r="B52" s="144"/>
      <c r="C52" s="156" t="e">
        <f t="shared" si="0"/>
        <v>#DIV/0!</v>
      </c>
      <c r="D52" s="157" t="e">
        <f>(B52-B5)/B5</f>
        <v>#DIV/0!</v>
      </c>
      <c r="E52" s="148"/>
      <c r="G52" s="3"/>
      <c r="H52" s="144"/>
      <c r="I52" s="156" t="e">
        <f t="shared" si="1"/>
        <v>#DIV/0!</v>
      </c>
      <c r="J52" s="157" t="e">
        <f>(H52-H5)/H5</f>
        <v>#DIV/0!</v>
      </c>
      <c r="K52" s="148"/>
      <c r="M52" s="3"/>
      <c r="N52" s="144"/>
      <c r="O52" s="156" t="e">
        <f t="shared" si="2"/>
        <v>#DIV/0!</v>
      </c>
      <c r="P52" s="157" t="e">
        <f>(N52-N5)/N5</f>
        <v>#DIV/0!</v>
      </c>
      <c r="Q52" s="148"/>
      <c r="S52" s="3"/>
      <c r="T52" s="144"/>
      <c r="U52" s="156" t="e">
        <f t="shared" si="3"/>
        <v>#DIV/0!</v>
      </c>
      <c r="V52" s="157" t="e">
        <f>(T52-T5)/T5</f>
        <v>#DIV/0!</v>
      </c>
      <c r="W52" s="148"/>
    </row>
    <row r="53" spans="1:24" ht="6.5" customHeight="1" x14ac:dyDescent="0.2">
      <c r="E53" s="148"/>
      <c r="K53" s="148"/>
      <c r="Q53" s="148"/>
      <c r="W53" s="148"/>
    </row>
    <row r="54" spans="1:24" ht="4.25" customHeight="1" x14ac:dyDescent="0.2">
      <c r="A54" s="149"/>
      <c r="B54" s="150"/>
      <c r="C54" s="150"/>
      <c r="D54" s="150"/>
      <c r="E54" s="151"/>
      <c r="F54" s="150"/>
      <c r="G54" s="150"/>
      <c r="H54" s="150"/>
      <c r="I54" s="150"/>
      <c r="J54" s="150"/>
      <c r="K54" s="151"/>
      <c r="L54" s="150"/>
      <c r="M54" s="150"/>
      <c r="N54" s="150"/>
      <c r="O54" s="150"/>
      <c r="P54" s="150"/>
      <c r="Q54" s="151"/>
      <c r="R54" s="150"/>
      <c r="S54" s="150"/>
      <c r="T54" s="150"/>
      <c r="U54" s="150"/>
      <c r="V54" s="150"/>
      <c r="W54" s="151"/>
      <c r="X54" s="14"/>
    </row>
  </sheetData>
  <sheetProtection algorithmName="SHA-512" hashValue="rAZF4qGyPgdGwPSDzrU9aYN9FD5wlNBzQ+nhwfLfHTg43D9Y/BWlPmvtv7KuNSoCNXDm8Oa8d9G+oHZNt1os5w==" saltValue="+9ry2deC60E5cDpYa4H8QA==" spinCount="100000" sheet="1" objects="1" scenarios="1"/>
  <mergeCells count="9">
    <mergeCell ref="F1:W1"/>
    <mergeCell ref="A2:B2"/>
    <mergeCell ref="C2:D2"/>
    <mergeCell ref="S2:T2"/>
    <mergeCell ref="U2:V2"/>
    <mergeCell ref="G2:H2"/>
    <mergeCell ref="I2:J2"/>
    <mergeCell ref="M2:N2"/>
    <mergeCell ref="O2:P2"/>
  </mergeCells>
  <conditionalFormatting sqref="A5:B52">
    <cfRule type="containsErrors" dxfId="399" priority="278">
      <formula>ISERROR(A5)</formula>
    </cfRule>
    <cfRule type="cellIs" dxfId="398" priority="277" operator="equal">
      <formula>0</formula>
    </cfRule>
    <cfRule type="cellIs" dxfId="397" priority="276" operator="equal">
      <formula>0</formula>
    </cfRule>
  </conditionalFormatting>
  <conditionalFormatting sqref="C5:D52">
    <cfRule type="cellIs" dxfId="396" priority="132" operator="equal">
      <formula>0</formula>
    </cfRule>
  </conditionalFormatting>
  <conditionalFormatting sqref="C6:D52">
    <cfRule type="containsErrors" dxfId="395" priority="134">
      <formula>ISERROR(C6)</formula>
    </cfRule>
    <cfRule type="cellIs" dxfId="394" priority="133" operator="lessThan">
      <formula>1</formula>
    </cfRule>
    <cfRule type="cellIs" dxfId="393" priority="131" operator="greaterThanOrEqual">
      <formula>0</formula>
    </cfRule>
  </conditionalFormatting>
  <conditionalFormatting sqref="D6:D52">
    <cfRule type="cellIs" dxfId="391" priority="76" operator="equal">
      <formula>0</formula>
    </cfRule>
  </conditionalFormatting>
  <conditionalFormatting sqref="G5:H52">
    <cfRule type="containsErrors" dxfId="390" priority="33">
      <formula>ISERROR(G5)</formula>
    </cfRule>
    <cfRule type="cellIs" dxfId="389" priority="32" operator="equal">
      <formula>0</formula>
    </cfRule>
    <cfRule type="cellIs" dxfId="388" priority="31" operator="equal">
      <formula>0</formula>
    </cfRule>
  </conditionalFormatting>
  <conditionalFormatting sqref="I5:J52">
    <cfRule type="cellIs" dxfId="387" priority="28" operator="equal">
      <formula>0</formula>
    </cfRule>
  </conditionalFormatting>
  <conditionalFormatting sqref="I6:J52">
    <cfRule type="containsErrors" dxfId="386" priority="30">
      <formula>ISERROR(I6)</formula>
    </cfRule>
    <cfRule type="cellIs" dxfId="385" priority="29" operator="lessThan">
      <formula>1</formula>
    </cfRule>
    <cfRule type="cellIs" dxfId="384" priority="27" operator="greaterThanOrEqual">
      <formula>0</formula>
    </cfRule>
  </conditionalFormatting>
  <conditionalFormatting sqref="J6:J52">
    <cfRule type="cellIs" dxfId="382" priority="25" operator="equal">
      <formula>0</formula>
    </cfRule>
  </conditionalFormatting>
  <conditionalFormatting sqref="M5:N52">
    <cfRule type="containsErrors" dxfId="381" priority="21">
      <formula>ISERROR(M5)</formula>
    </cfRule>
    <cfRule type="cellIs" dxfId="380" priority="20" operator="equal">
      <formula>0</formula>
    </cfRule>
    <cfRule type="cellIs" dxfId="379" priority="19" operator="equal">
      <formula>0</formula>
    </cfRule>
  </conditionalFormatting>
  <conditionalFormatting sqref="O5:P52">
    <cfRule type="cellIs" dxfId="378" priority="16" operator="equal">
      <formula>0</formula>
    </cfRule>
  </conditionalFormatting>
  <conditionalFormatting sqref="O6:P52">
    <cfRule type="containsErrors" dxfId="377" priority="18">
      <formula>ISERROR(O6)</formula>
    </cfRule>
    <cfRule type="cellIs" dxfId="376" priority="17" operator="lessThan">
      <formula>1</formula>
    </cfRule>
    <cfRule type="cellIs" dxfId="375" priority="15" operator="greaterThanOrEqual">
      <formula>0</formula>
    </cfRule>
  </conditionalFormatting>
  <conditionalFormatting sqref="P6:P52">
    <cfRule type="cellIs" dxfId="373" priority="13" operator="equal">
      <formula>0</formula>
    </cfRule>
  </conditionalFormatting>
  <conditionalFormatting sqref="S5:T52">
    <cfRule type="containsErrors" dxfId="372" priority="9">
      <formula>ISERROR(S5)</formula>
    </cfRule>
    <cfRule type="cellIs" dxfId="371" priority="8" operator="equal">
      <formula>0</formula>
    </cfRule>
    <cfRule type="cellIs" dxfId="370" priority="7" operator="equal">
      <formula>0</formula>
    </cfRule>
  </conditionalFormatting>
  <conditionalFormatting sqref="U5:V52">
    <cfRule type="cellIs" dxfId="369" priority="4" operator="equal">
      <formula>0</formula>
    </cfRule>
  </conditionalFormatting>
  <conditionalFormatting sqref="U6:V52">
    <cfRule type="containsErrors" dxfId="368" priority="6">
      <formula>ISERROR(U6)</formula>
    </cfRule>
    <cfRule type="cellIs" dxfId="367" priority="5" operator="lessThan">
      <formula>1</formula>
    </cfRule>
    <cfRule type="cellIs" dxfId="366" priority="3" operator="greaterThanOrEqual">
      <formula>0</formula>
    </cfRule>
  </conditionalFormatting>
  <conditionalFormatting sqref="V6:V52">
    <cfRule type="cellIs" dxfId="364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0" operator="containsText" id="{860FD090-3AC9-428C-A02E-E110ABA5503F}">
            <xm:f>NOT(ISERROR(SEARCH(-1,C6)))</xm:f>
            <xm:f>-1</xm:f>
            <x14:dxf>
              <font>
                <color theme="0"/>
              </font>
            </x14:dxf>
          </x14:cfRule>
          <xm:sqref>C6:D52</xm:sqref>
        </x14:conditionalFormatting>
        <x14:conditionalFormatting xmlns:xm="http://schemas.microsoft.com/office/excel/2006/main">
          <x14:cfRule type="containsText" priority="26" operator="containsText" id="{C320CFD5-05E3-42C0-B898-E9D834ADB5F7}">
            <xm:f>NOT(ISERROR(SEARCH(-1,I6)))</xm:f>
            <xm:f>-1</xm:f>
            <x14:dxf>
              <font>
                <color theme="0"/>
              </font>
            </x14:dxf>
          </x14:cfRule>
          <xm:sqref>I6:J52</xm:sqref>
        </x14:conditionalFormatting>
        <x14:conditionalFormatting xmlns:xm="http://schemas.microsoft.com/office/excel/2006/main">
          <x14:cfRule type="containsText" priority="14" operator="containsText" id="{6719A125-78AA-4B79-A786-92F6E68B82C2}">
            <xm:f>NOT(ISERROR(SEARCH(-1,O6)))</xm:f>
            <xm:f>-1</xm:f>
            <x14:dxf>
              <font>
                <color theme="0"/>
              </font>
            </x14:dxf>
          </x14:cfRule>
          <xm:sqref>O6:P52</xm:sqref>
        </x14:conditionalFormatting>
        <x14:conditionalFormatting xmlns:xm="http://schemas.microsoft.com/office/excel/2006/main">
          <x14:cfRule type="containsText" priority="2" operator="containsText" id="{6339A467-83F7-42C3-8805-E24FAFB1949C}">
            <xm:f>NOT(ISERROR(SEARCH(-1,U6)))</xm:f>
            <xm:f>-1</xm:f>
            <x14:dxf>
              <font>
                <color theme="0"/>
              </font>
            </x14:dxf>
          </x14:cfRule>
          <xm:sqref>U6:V52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8301-3A5E-4B00-AC98-EFE440F9C9D1}">
  <dimension ref="A1:X138"/>
  <sheetViews>
    <sheetView zoomScaleNormal="100" workbookViewId="0">
      <pane ySplit="1" topLeftCell="A2" activePane="bottomLeft" state="frozen"/>
      <selection pane="bottomLeft" activeCell="E26" sqref="E26"/>
    </sheetView>
  </sheetViews>
  <sheetFormatPr baseColWidth="10" defaultColWidth="8.5" defaultRowHeight="15" x14ac:dyDescent="0.2"/>
  <cols>
    <col min="1" max="1" width="1.6640625" customWidth="1"/>
    <col min="2" max="2" width="12.5" customWidth="1"/>
    <col min="3" max="3" width="14.83203125" customWidth="1"/>
    <col min="4" max="4" width="18" customWidth="1"/>
    <col min="5" max="5" width="12" customWidth="1"/>
    <col min="6" max="6" width="15.83203125" customWidth="1"/>
    <col min="7" max="7" width="11.5" customWidth="1"/>
    <col min="8" max="8" width="16.83203125" customWidth="1"/>
    <col min="9" max="9" width="18.5" customWidth="1"/>
    <col min="10" max="10" width="1.6640625" customWidth="1"/>
    <col min="11" max="11" width="17.6640625" customWidth="1"/>
    <col min="12" max="12" width="14.33203125" customWidth="1"/>
    <col min="13" max="14" width="12.33203125" customWidth="1"/>
    <col min="15" max="15" width="15.83203125" customWidth="1"/>
    <col min="16" max="16" width="14.33203125" customWidth="1"/>
    <col min="17" max="17" width="12.33203125" customWidth="1"/>
    <col min="18" max="18" width="15.83203125" customWidth="1"/>
    <col min="19" max="19" width="1.6640625" customWidth="1"/>
    <col min="20" max="20" width="12.33203125" customWidth="1"/>
    <col min="21" max="21" width="1.6640625" customWidth="1"/>
    <col min="22" max="22" width="14.6640625" customWidth="1"/>
    <col min="23" max="23" width="14.33203125" bestFit="1" customWidth="1"/>
  </cols>
  <sheetData>
    <row r="1" spans="1:24" ht="30" customHeight="1" thickBot="1" x14ac:dyDescent="0.25">
      <c r="A1" s="87">
        <f>(SUM(C12*D12)+(C13*D13)+(C14*D14)+(C15*D15)+(C16*D16)+(C17*D17)+(C18*D18)+(C19*D19)+(C20*D20)+(C21*D21))</f>
        <v>0</v>
      </c>
      <c r="B1" s="70"/>
      <c r="C1" s="70"/>
      <c r="D1" s="70"/>
      <c r="E1" s="70"/>
      <c r="F1" s="236" t="s">
        <v>108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158"/>
      <c r="T1" s="5"/>
      <c r="U1" s="5"/>
    </row>
    <row r="2" spans="1:24" ht="13.25" customHeight="1" x14ac:dyDescent="0.2">
      <c r="A2" s="85">
        <f>(SUM(L12*M12)+(L13*M13)+(L14*M14)+(L15*M15)+(L16*M16)+(L17*M17)+(L18*M18)+(L19*M19)+(L20*M20)+(L21*M21))</f>
        <v>0</v>
      </c>
      <c r="B2" s="273" t="s">
        <v>55</v>
      </c>
      <c r="C2" s="274"/>
      <c r="D2" s="275"/>
      <c r="E2" s="15"/>
      <c r="F2" s="15"/>
      <c r="G2" s="15"/>
      <c r="H2" s="15"/>
      <c r="I2" s="16"/>
      <c r="J2" s="16"/>
      <c r="K2" s="276" t="s">
        <v>51</v>
      </c>
      <c r="L2" s="277"/>
      <c r="M2" s="277"/>
      <c r="N2" s="277"/>
      <c r="O2" s="277"/>
      <c r="P2" s="277"/>
      <c r="Q2" s="277"/>
      <c r="R2" s="278"/>
      <c r="S2" s="17"/>
      <c r="T2" s="9"/>
      <c r="U2" s="9"/>
    </row>
    <row r="3" spans="1:24" ht="14.75" customHeight="1" x14ac:dyDescent="0.2">
      <c r="A3" s="85">
        <f>(SUM(C34*D34)+(C35*D35)+(C36*D36)+(C37*D37)+(C38*D38)+(C39*D39)+(C40*D40)+(C41*D41)+(C42*D42)+(C43*D43))</f>
        <v>0</v>
      </c>
      <c r="B3" s="272" t="s">
        <v>56</v>
      </c>
      <c r="C3" s="252"/>
      <c r="D3" s="13">
        <v>0.01</v>
      </c>
      <c r="E3" s="272" t="s">
        <v>83</v>
      </c>
      <c r="F3" s="252"/>
      <c r="G3" s="252"/>
      <c r="H3" s="116">
        <f>D4*(1+D3)</f>
        <v>0</v>
      </c>
      <c r="I3" s="72">
        <f ca="1">NOW()</f>
        <v>45275.845048379633</v>
      </c>
      <c r="J3" s="16"/>
      <c r="K3" s="68" t="s">
        <v>62</v>
      </c>
      <c r="L3" s="1"/>
      <c r="M3" s="281" t="s">
        <v>65</v>
      </c>
      <c r="N3" s="282"/>
      <c r="O3" s="78"/>
      <c r="P3" s="79">
        <f>(SUM(L3*L5))+L4</f>
        <v>0</v>
      </c>
      <c r="Q3" s="80"/>
      <c r="R3" s="89"/>
      <c r="S3" s="17"/>
      <c r="T3" s="9"/>
      <c r="U3" s="9"/>
    </row>
    <row r="4" spans="1:24" x14ac:dyDescent="0.2">
      <c r="A4" s="85">
        <f>(SUM(L34*M34)+(L35*M35)+(L36*M36)+(L37*M37)+(L38*M38)+(L39*M39)+(L40*M40)+(L41*M41)+(L42*M42)+(L43*M43))</f>
        <v>0</v>
      </c>
      <c r="B4" s="272" t="s">
        <v>59</v>
      </c>
      <c r="C4" s="252"/>
      <c r="D4" s="64"/>
      <c r="E4" s="272" t="s">
        <v>70</v>
      </c>
      <c r="F4" s="252"/>
      <c r="G4" s="252"/>
      <c r="H4" s="114" t="e">
        <f>((D5-D4)/D4)</f>
        <v>#DIV/0!</v>
      </c>
      <c r="I4" s="16"/>
      <c r="J4" s="16"/>
      <c r="K4" s="68" t="s">
        <v>63</v>
      </c>
      <c r="L4" s="75"/>
      <c r="M4" s="281" t="s">
        <v>69</v>
      </c>
      <c r="N4" s="282"/>
      <c r="O4" s="78"/>
      <c r="P4" s="140" t="e">
        <f>(P3-P5)/L5</f>
        <v>#DIV/0!</v>
      </c>
      <c r="Q4" s="78" t="s">
        <v>67</v>
      </c>
      <c r="R4" s="90" t="e">
        <f>P4-L3</f>
        <v>#DIV/0!</v>
      </c>
      <c r="S4" s="17"/>
      <c r="T4" s="9"/>
      <c r="U4" s="9"/>
    </row>
    <row r="5" spans="1:24" ht="14.75" customHeight="1" thickBot="1" x14ac:dyDescent="0.25">
      <c r="A5" s="85">
        <f>(SUM(C56*D56)+(C57*D57)+(C58*D58)+(C59*D59)+(C60*D60)+(C61*D61)+(C62*D62)+(C63*D63)+(C64*D64)+(C65*D65))</f>
        <v>0</v>
      </c>
      <c r="B5" s="283" t="s">
        <v>60</v>
      </c>
      <c r="C5" s="284"/>
      <c r="D5" s="94"/>
      <c r="E5" s="272" t="s">
        <v>61</v>
      </c>
      <c r="F5" s="252"/>
      <c r="G5" s="252"/>
      <c r="H5" s="18" t="e">
        <f>IF(H4&gt;=D3,"JA","NEE")</f>
        <v>#DIV/0!</v>
      </c>
      <c r="I5" s="16"/>
      <c r="J5" s="16"/>
      <c r="K5" s="68" t="s">
        <v>64</v>
      </c>
      <c r="L5" s="74"/>
      <c r="M5" s="279" t="s">
        <v>66</v>
      </c>
      <c r="N5" s="280"/>
      <c r="O5" s="143"/>
      <c r="P5" s="79">
        <f>P3*L6</f>
        <v>0</v>
      </c>
      <c r="Q5" s="81" t="s">
        <v>68</v>
      </c>
      <c r="R5" s="91">
        <f>P5-L4</f>
        <v>0</v>
      </c>
      <c r="S5" s="17"/>
      <c r="T5" s="9"/>
      <c r="U5" s="9"/>
    </row>
    <row r="6" spans="1:24" ht="14.75" customHeight="1" thickBot="1" x14ac:dyDescent="0.25">
      <c r="A6" s="85">
        <f>(SUM(L56*M56)+(L57*M57)+(L58*M58)+(L59*M59)+(L60*M60)+(L61*M61)+(L62*M61)+(L63*M63)+(L64*M64)+(L65*M65))</f>
        <v>0</v>
      </c>
      <c r="B6" s="16"/>
      <c r="C6" s="16"/>
      <c r="D6" s="16"/>
      <c r="E6" s="252" t="s">
        <v>74</v>
      </c>
      <c r="F6" s="252"/>
      <c r="G6" s="252"/>
      <c r="H6" s="114" t="e">
        <f>SUM(K48,K26,K70,K92,K114,K136)</f>
        <v>#DIV/0!</v>
      </c>
      <c r="I6" s="16"/>
      <c r="J6" s="16"/>
      <c r="K6" s="92" t="s">
        <v>73</v>
      </c>
      <c r="L6" s="76"/>
      <c r="M6" s="83"/>
      <c r="N6" s="84"/>
      <c r="O6" s="84"/>
      <c r="P6" s="84"/>
      <c r="Q6" s="83"/>
      <c r="R6" s="93"/>
      <c r="S6" s="17"/>
      <c r="T6" s="9"/>
      <c r="U6" s="9"/>
    </row>
    <row r="7" spans="1:24" ht="10.25" customHeight="1" thickBot="1" x14ac:dyDescent="0.25">
      <c r="A7" s="8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7"/>
      <c r="T7" s="9"/>
      <c r="U7" s="9"/>
    </row>
    <row r="8" spans="1:24" ht="14.75" customHeight="1" thickBot="1" x14ac:dyDescent="0.35">
      <c r="A8" s="86">
        <f>(SUM(C78*D78)+(C79*D79)+(C80*D80)+(C81*D81)+(C82*D82)+(C83*D83)+(C84*D84)+(C85*D85)+(C86*D86)+(C87*D87))</f>
        <v>0</v>
      </c>
      <c r="B8" s="237" t="s">
        <v>33</v>
      </c>
      <c r="C8" s="23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9"/>
      <c r="U8" s="9"/>
    </row>
    <row r="9" spans="1:24" ht="10.25" customHeight="1" x14ac:dyDescent="0.2">
      <c r="A9" s="85">
        <f>(SUM(L78*M78)+(L79*M79)+(L80*M80)+(L81*M81)+(L82*M82)+(L83*M83)+(L84*M84)+(L85*M85)+(L86*M86)+(L87*M87))</f>
        <v>0</v>
      </c>
      <c r="B9" s="22"/>
      <c r="C9" s="23"/>
      <c r="D9" s="24"/>
      <c r="E9" s="25"/>
      <c r="F9" s="26"/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6"/>
    </row>
    <row r="10" spans="1:24" ht="16" x14ac:dyDescent="0.2">
      <c r="A10" s="85">
        <f>(SUM(C100*D100)+(C101*D101)+(C102*D102)+(C103*D103)+(C104*D104)+(C105*D105)+(C106*D106)+(C107*D107)+(C108*D108)+(C109*D109))</f>
        <v>0</v>
      </c>
      <c r="B10" s="239" t="s">
        <v>34</v>
      </c>
      <c r="C10" s="240"/>
      <c r="D10" s="240"/>
      <c r="E10" s="240"/>
      <c r="F10" s="240"/>
      <c r="G10" s="240"/>
      <c r="H10" s="240"/>
      <c r="I10" s="241"/>
      <c r="J10" s="29"/>
      <c r="K10" s="242" t="s">
        <v>35</v>
      </c>
      <c r="L10" s="243"/>
      <c r="M10" s="243"/>
      <c r="N10" s="243"/>
      <c r="O10" s="243"/>
      <c r="P10" s="243"/>
      <c r="Q10" s="243"/>
      <c r="R10" s="244"/>
      <c r="S10" s="28"/>
      <c r="T10" s="6"/>
      <c r="X10" s="12" t="s">
        <v>39</v>
      </c>
    </row>
    <row r="11" spans="1:24" x14ac:dyDescent="0.2">
      <c r="A11" s="85">
        <f>(SUM(L100*M100)+(L101*M101)+(L102*M102)+(L103*M103)+(L104*M104)+(L105*M105)+(L106*M106)+(L107*M107)+(L108*M108)+(L109*M109))</f>
        <v>0</v>
      </c>
      <c r="B11" s="30" t="s">
        <v>6</v>
      </c>
      <c r="C11" s="31" t="s">
        <v>48</v>
      </c>
      <c r="D11" s="31" t="s">
        <v>0</v>
      </c>
      <c r="E11" s="31" t="s">
        <v>16</v>
      </c>
      <c r="F11" s="31" t="s">
        <v>96</v>
      </c>
      <c r="G11" s="31" t="s">
        <v>38</v>
      </c>
      <c r="H11" s="31" t="s">
        <v>47</v>
      </c>
      <c r="I11" s="32" t="s">
        <v>49</v>
      </c>
      <c r="J11" s="31"/>
      <c r="K11" s="33" t="s">
        <v>17</v>
      </c>
      <c r="L11" s="31" t="s">
        <v>48</v>
      </c>
      <c r="M11" s="31" t="s">
        <v>0</v>
      </c>
      <c r="N11" s="31" t="s">
        <v>16</v>
      </c>
      <c r="O11" s="31" t="s">
        <v>96</v>
      </c>
      <c r="P11" s="31" t="s">
        <v>38</v>
      </c>
      <c r="Q11" s="31" t="s">
        <v>47</v>
      </c>
      <c r="R11" s="32" t="s">
        <v>49</v>
      </c>
      <c r="S11" s="34"/>
      <c r="T11" s="7"/>
      <c r="V11" s="63"/>
      <c r="X11" s="12" t="s">
        <v>40</v>
      </c>
    </row>
    <row r="12" spans="1:24" x14ac:dyDescent="0.2">
      <c r="A12" s="85">
        <f>(SUM(C122*D122)+(C123*D123)+(C124*D124)+(C125*D125)+(C126*D126)+(C127*D127)+(C128*D128)+(C129*D129)+(C130*D130)+(C131*D131))</f>
        <v>0</v>
      </c>
      <c r="B12" s="35" t="s">
        <v>5</v>
      </c>
      <c r="C12" s="65"/>
      <c r="D12" s="2"/>
      <c r="E12" s="3"/>
      <c r="F12" s="74"/>
      <c r="G12" s="3"/>
      <c r="H12" s="36" t="e">
        <f>D12/SUM(D12:D21)</f>
        <v>#DIV/0!</v>
      </c>
      <c r="I12" s="66">
        <f>C12*D12</f>
        <v>0</v>
      </c>
      <c r="J12" s="36"/>
      <c r="K12" s="38" t="s">
        <v>18</v>
      </c>
      <c r="L12" s="65"/>
      <c r="M12" s="2"/>
      <c r="N12" s="3"/>
      <c r="O12" s="74"/>
      <c r="P12" s="3"/>
      <c r="Q12" s="36" t="e">
        <f>M12/SUM(D12:D21)</f>
        <v>#DIV/0!</v>
      </c>
      <c r="R12" s="66">
        <f>L12*M12</f>
        <v>0</v>
      </c>
      <c r="S12" s="39"/>
      <c r="T12" s="8"/>
      <c r="V12" s="63"/>
      <c r="X12" s="12" t="s">
        <v>41</v>
      </c>
    </row>
    <row r="13" spans="1:24" x14ac:dyDescent="0.2">
      <c r="A13" s="85">
        <f>(SUM(L122*M122)+(L123*M123)+(L124*M124)+(L125*M125)+(L126*M126)+(L127*M127)+(L128*M128)+(L129*M129)+(L130*M130)+(L131*M131))</f>
        <v>0</v>
      </c>
      <c r="B13" s="35" t="s">
        <v>7</v>
      </c>
      <c r="C13" s="65"/>
      <c r="D13" s="2"/>
      <c r="E13" s="3"/>
      <c r="F13" s="74"/>
      <c r="G13" s="3"/>
      <c r="H13" s="36" t="e">
        <f>D13/SUM(D12:D21)</f>
        <v>#DIV/0!</v>
      </c>
      <c r="I13" s="66">
        <f t="shared" ref="I13:I21" si="0">C13*D13</f>
        <v>0</v>
      </c>
      <c r="J13" s="36"/>
      <c r="K13" s="38" t="s">
        <v>19</v>
      </c>
      <c r="L13" s="65"/>
      <c r="M13" s="2"/>
      <c r="N13" s="3"/>
      <c r="O13" s="74"/>
      <c r="P13" s="3"/>
      <c r="Q13" s="36" t="e">
        <f>M13/SUM(D12:D21)</f>
        <v>#DIV/0!</v>
      </c>
      <c r="R13" s="66">
        <f t="shared" ref="R13:R21" si="1">L13*M13</f>
        <v>0</v>
      </c>
      <c r="S13" s="39"/>
      <c r="T13" s="8"/>
      <c r="W13" s="4"/>
      <c r="X13" s="12" t="s">
        <v>42</v>
      </c>
    </row>
    <row r="14" spans="1:24" x14ac:dyDescent="0.2">
      <c r="A14" s="14"/>
      <c r="B14" s="35" t="s">
        <v>8</v>
      </c>
      <c r="C14" s="65"/>
      <c r="D14" s="2"/>
      <c r="E14" s="3"/>
      <c r="F14" s="74"/>
      <c r="G14" s="3"/>
      <c r="H14" s="36" t="e">
        <f>D14/SUM(D12:D21)</f>
        <v>#DIV/0!</v>
      </c>
      <c r="I14" s="66">
        <f t="shared" si="0"/>
        <v>0</v>
      </c>
      <c r="J14" s="36"/>
      <c r="K14" s="38" t="s">
        <v>20</v>
      </c>
      <c r="L14" s="65"/>
      <c r="M14" s="2"/>
      <c r="N14" s="3"/>
      <c r="O14" s="74"/>
      <c r="P14" s="3"/>
      <c r="Q14" s="36" t="e">
        <f>M14/SUM(D12:D21)</f>
        <v>#DIV/0!</v>
      </c>
      <c r="R14" s="66">
        <f t="shared" si="1"/>
        <v>0</v>
      </c>
      <c r="S14" s="39"/>
      <c r="T14" s="8"/>
      <c r="X14" s="12" t="s">
        <v>43</v>
      </c>
    </row>
    <row r="15" spans="1:24" x14ac:dyDescent="0.2">
      <c r="A15" s="14"/>
      <c r="B15" s="35" t="s">
        <v>9</v>
      </c>
      <c r="C15" s="65"/>
      <c r="D15" s="2"/>
      <c r="E15" s="3"/>
      <c r="F15" s="74"/>
      <c r="G15" s="3"/>
      <c r="H15" s="36" t="e">
        <f>D15/SUM(D12:D21)</f>
        <v>#DIV/0!</v>
      </c>
      <c r="I15" s="66">
        <f t="shared" si="0"/>
        <v>0</v>
      </c>
      <c r="J15" s="36"/>
      <c r="K15" s="38" t="s">
        <v>21</v>
      </c>
      <c r="L15" s="65"/>
      <c r="M15" s="2"/>
      <c r="N15" s="3"/>
      <c r="O15" s="74"/>
      <c r="P15" s="3"/>
      <c r="Q15" s="36" t="e">
        <f>M15/SUM(D12:D21)</f>
        <v>#DIV/0!</v>
      </c>
      <c r="R15" s="66">
        <f t="shared" si="1"/>
        <v>0</v>
      </c>
      <c r="S15" s="39"/>
      <c r="T15" s="8"/>
      <c r="X15" s="12" t="s">
        <v>44</v>
      </c>
    </row>
    <row r="16" spans="1:24" x14ac:dyDescent="0.2">
      <c r="A16" s="14"/>
      <c r="B16" s="35" t="s">
        <v>10</v>
      </c>
      <c r="C16" s="65"/>
      <c r="D16" s="2"/>
      <c r="E16" s="3"/>
      <c r="F16" s="74"/>
      <c r="G16" s="3"/>
      <c r="H16" s="36" t="e">
        <f>D16/SUM(D12:D21)</f>
        <v>#DIV/0!</v>
      </c>
      <c r="I16" s="66">
        <f t="shared" si="0"/>
        <v>0</v>
      </c>
      <c r="J16" s="36"/>
      <c r="K16" s="38" t="s">
        <v>22</v>
      </c>
      <c r="L16" s="65"/>
      <c r="M16" s="2"/>
      <c r="N16" s="3"/>
      <c r="O16" s="74"/>
      <c r="P16" s="3"/>
      <c r="Q16" s="36" t="e">
        <f>M16/SUM(D12:D21)</f>
        <v>#DIV/0!</v>
      </c>
      <c r="R16" s="66">
        <f t="shared" si="1"/>
        <v>0</v>
      </c>
      <c r="S16" s="39"/>
      <c r="T16" s="8"/>
      <c r="X16" s="12" t="s">
        <v>45</v>
      </c>
    </row>
    <row r="17" spans="1:24" x14ac:dyDescent="0.2">
      <c r="A17" s="14"/>
      <c r="B17" s="35" t="s">
        <v>11</v>
      </c>
      <c r="C17" s="65"/>
      <c r="D17" s="2"/>
      <c r="E17" s="3"/>
      <c r="F17" s="74"/>
      <c r="G17" s="3"/>
      <c r="H17" s="36" t="e">
        <f>D17/SUM(D12:D21)</f>
        <v>#DIV/0!</v>
      </c>
      <c r="I17" s="66">
        <f t="shared" si="0"/>
        <v>0</v>
      </c>
      <c r="J17" s="36"/>
      <c r="K17" s="38" t="s">
        <v>23</v>
      </c>
      <c r="L17" s="65"/>
      <c r="M17" s="2"/>
      <c r="N17" s="3"/>
      <c r="O17" s="74"/>
      <c r="P17" s="3"/>
      <c r="Q17" s="36" t="e">
        <f>M17/SUM(D12:D21)</f>
        <v>#DIV/0!</v>
      </c>
      <c r="R17" s="66">
        <f t="shared" si="1"/>
        <v>0</v>
      </c>
      <c r="S17" s="39"/>
      <c r="T17" s="8"/>
      <c r="X17" s="12" t="s">
        <v>46</v>
      </c>
    </row>
    <row r="18" spans="1:24" x14ac:dyDescent="0.2">
      <c r="A18" s="14"/>
      <c r="B18" s="35" t="s">
        <v>12</v>
      </c>
      <c r="C18" s="65"/>
      <c r="D18" s="2"/>
      <c r="E18" s="3"/>
      <c r="F18" s="74"/>
      <c r="G18" s="3"/>
      <c r="H18" s="36" t="e">
        <f>D18/SUM(D12:D21)</f>
        <v>#DIV/0!</v>
      </c>
      <c r="I18" s="66">
        <f t="shared" si="0"/>
        <v>0</v>
      </c>
      <c r="J18" s="36"/>
      <c r="K18" s="38" t="s">
        <v>24</v>
      </c>
      <c r="L18" s="65"/>
      <c r="M18" s="2"/>
      <c r="N18" s="3"/>
      <c r="O18" s="74"/>
      <c r="P18" s="3"/>
      <c r="Q18" s="36" t="e">
        <f>M18/SUM(D12:D21)</f>
        <v>#DIV/0!</v>
      </c>
      <c r="R18" s="66">
        <f t="shared" si="1"/>
        <v>0</v>
      </c>
      <c r="S18" s="39"/>
      <c r="T18" s="8"/>
    </row>
    <row r="19" spans="1:24" x14ac:dyDescent="0.2">
      <c r="A19" s="14"/>
      <c r="B19" s="35" t="s">
        <v>13</v>
      </c>
      <c r="C19" s="65"/>
      <c r="D19" s="2"/>
      <c r="E19" s="3"/>
      <c r="F19" s="74"/>
      <c r="G19" s="3"/>
      <c r="H19" s="36" t="e">
        <f>D19/SUM(D12:D21)</f>
        <v>#DIV/0!</v>
      </c>
      <c r="I19" s="66">
        <f t="shared" si="0"/>
        <v>0</v>
      </c>
      <c r="J19" s="36"/>
      <c r="K19" s="38" t="s">
        <v>25</v>
      </c>
      <c r="L19" s="65"/>
      <c r="M19" s="2"/>
      <c r="N19" s="3"/>
      <c r="O19" s="74"/>
      <c r="P19" s="3"/>
      <c r="Q19" s="36" t="e">
        <f>M19/SUM(D12:D21)</f>
        <v>#DIV/0!</v>
      </c>
      <c r="R19" s="66">
        <f t="shared" si="1"/>
        <v>0</v>
      </c>
      <c r="S19" s="39"/>
      <c r="T19" s="8"/>
    </row>
    <row r="20" spans="1:24" x14ac:dyDescent="0.2">
      <c r="A20" s="14"/>
      <c r="B20" s="35" t="s">
        <v>14</v>
      </c>
      <c r="C20" s="65"/>
      <c r="D20" s="2"/>
      <c r="E20" s="3"/>
      <c r="F20" s="74"/>
      <c r="G20" s="3"/>
      <c r="H20" s="36" t="e">
        <f>D20/SUM(D12:D21)</f>
        <v>#DIV/0!</v>
      </c>
      <c r="I20" s="66">
        <f t="shared" si="0"/>
        <v>0</v>
      </c>
      <c r="J20" s="36"/>
      <c r="K20" s="38" t="s">
        <v>26</v>
      </c>
      <c r="L20" s="65"/>
      <c r="M20" s="2"/>
      <c r="N20" s="3"/>
      <c r="O20" s="74"/>
      <c r="P20" s="3"/>
      <c r="Q20" s="36" t="e">
        <f>M20/SUM(D12:D21)</f>
        <v>#DIV/0!</v>
      </c>
      <c r="R20" s="66">
        <f t="shared" si="1"/>
        <v>0</v>
      </c>
      <c r="S20" s="39"/>
      <c r="T20" s="8"/>
    </row>
    <row r="21" spans="1:24" x14ac:dyDescent="0.2">
      <c r="A21" s="14"/>
      <c r="B21" s="40" t="s">
        <v>15</v>
      </c>
      <c r="C21" s="65"/>
      <c r="D21" s="2"/>
      <c r="E21" s="3"/>
      <c r="F21" s="74"/>
      <c r="G21" s="3"/>
      <c r="H21" s="41" t="e">
        <f>D21/SUM(D12:D21)</f>
        <v>#DIV/0!</v>
      </c>
      <c r="I21" s="67">
        <f t="shared" si="0"/>
        <v>0</v>
      </c>
      <c r="J21" s="43"/>
      <c r="K21" s="44" t="s">
        <v>27</v>
      </c>
      <c r="L21" s="65"/>
      <c r="M21" s="2"/>
      <c r="N21" s="3"/>
      <c r="O21" s="74"/>
      <c r="P21" s="3"/>
      <c r="Q21" s="41" t="e">
        <f>M21/SUM(D12:D21)</f>
        <v>#DIV/0!</v>
      </c>
      <c r="R21" s="67">
        <f t="shared" si="1"/>
        <v>0</v>
      </c>
      <c r="S21" s="39"/>
      <c r="T21" s="8"/>
    </row>
    <row r="22" spans="1:24" ht="10.25" customHeight="1" x14ac:dyDescent="0.2">
      <c r="A22" s="14"/>
      <c r="B22" s="35"/>
      <c r="C22" s="4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46"/>
    </row>
    <row r="23" spans="1:24" ht="10.25" customHeight="1" x14ac:dyDescent="0.2">
      <c r="A23" s="14"/>
      <c r="B23" s="245" t="s">
        <v>28</v>
      </c>
      <c r="C23" s="246"/>
      <c r="D23" s="247"/>
      <c r="E23" s="23"/>
      <c r="F23" s="23"/>
      <c r="G23" s="23"/>
      <c r="H23" s="248" t="s">
        <v>29</v>
      </c>
      <c r="I23" s="246"/>
      <c r="J23" s="246"/>
      <c r="K23" s="247"/>
      <c r="L23" s="47"/>
      <c r="M23" s="248" t="s">
        <v>37</v>
      </c>
      <c r="N23" s="246"/>
      <c r="O23" s="246"/>
      <c r="P23" s="246"/>
      <c r="Q23" s="246"/>
      <c r="R23" s="247"/>
      <c r="S23" s="46"/>
    </row>
    <row r="24" spans="1:24" x14ac:dyDescent="0.2">
      <c r="A24" s="14"/>
      <c r="B24" s="262" t="s">
        <v>4</v>
      </c>
      <c r="C24" s="263"/>
      <c r="D24" s="129">
        <v>2E-3</v>
      </c>
      <c r="E24" s="36"/>
      <c r="F24" s="36"/>
      <c r="G24" s="36"/>
      <c r="H24" s="251" t="s">
        <v>30</v>
      </c>
      <c r="I24" s="252"/>
      <c r="J24" s="48"/>
      <c r="K24" s="99">
        <f>(SUM(D12:D21))-(SUM(M12:M21))</f>
        <v>0</v>
      </c>
      <c r="L24" s="49"/>
      <c r="M24" s="253" t="s">
        <v>114</v>
      </c>
      <c r="N24" s="254"/>
      <c r="O24" s="254"/>
      <c r="P24" s="254"/>
      <c r="Q24" s="254"/>
      <c r="R24" s="255"/>
      <c r="S24" s="46"/>
    </row>
    <row r="25" spans="1:24" x14ac:dyDescent="0.2">
      <c r="A25" s="14"/>
      <c r="B25" s="264" t="s">
        <v>2</v>
      </c>
      <c r="C25" s="265"/>
      <c r="D25" s="112" t="e">
        <f>(A1-A2)/K24</f>
        <v>#DIV/0!</v>
      </c>
      <c r="E25" s="50"/>
      <c r="F25" s="50"/>
      <c r="G25" s="50"/>
      <c r="H25" s="251" t="s">
        <v>50</v>
      </c>
      <c r="I25" s="252"/>
      <c r="J25" s="48"/>
      <c r="K25" s="109">
        <f>(SUM(I12:I21))-(SUM(R12:R21))</f>
        <v>0</v>
      </c>
      <c r="L25" s="14"/>
      <c r="M25" s="256"/>
      <c r="N25" s="257"/>
      <c r="O25" s="257"/>
      <c r="P25" s="257"/>
      <c r="Q25" s="257"/>
      <c r="R25" s="258"/>
      <c r="S25" s="46"/>
    </row>
    <row r="26" spans="1:24" x14ac:dyDescent="0.2">
      <c r="A26" s="14"/>
      <c r="B26" s="266" t="s">
        <v>3</v>
      </c>
      <c r="C26" s="267"/>
      <c r="D26" s="108" t="e">
        <f>D25*(1+D24)</f>
        <v>#DIV/0!</v>
      </c>
      <c r="E26" s="51"/>
      <c r="F26" s="56"/>
      <c r="G26" s="52"/>
      <c r="H26" s="251" t="s">
        <v>36</v>
      </c>
      <c r="I26" s="252"/>
      <c r="J26" s="48"/>
      <c r="K26" s="101" t="e">
        <f>K25/D4</f>
        <v>#DIV/0!</v>
      </c>
      <c r="L26" s="14"/>
      <c r="M26" s="256"/>
      <c r="N26" s="257"/>
      <c r="O26" s="257"/>
      <c r="P26" s="257"/>
      <c r="Q26" s="257"/>
      <c r="R26" s="258"/>
      <c r="S26" s="46"/>
    </row>
    <row r="27" spans="1:24" x14ac:dyDescent="0.2">
      <c r="A27" s="14"/>
      <c r="B27" s="53"/>
      <c r="C27" s="54"/>
      <c r="D27" s="55"/>
      <c r="E27" s="56"/>
      <c r="F27" s="56"/>
      <c r="G27" s="56"/>
      <c r="H27" s="268" t="s">
        <v>31</v>
      </c>
      <c r="I27" s="269"/>
      <c r="J27" s="57"/>
      <c r="K27" s="102">
        <f ca="1">I3-E12</f>
        <v>45275.845048379633</v>
      </c>
      <c r="L27" s="14"/>
      <c r="M27" s="259"/>
      <c r="N27" s="260"/>
      <c r="O27" s="260"/>
      <c r="P27" s="260"/>
      <c r="Q27" s="260"/>
      <c r="R27" s="261"/>
      <c r="S27" s="46"/>
    </row>
    <row r="28" spans="1:24" ht="10.25" customHeight="1" thickBot="1" x14ac:dyDescent="0.25">
      <c r="A28" s="58"/>
      <c r="B28" s="59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</row>
    <row r="29" spans="1:24" ht="10.25" customHeight="1" thickBot="1" x14ac:dyDescent="0.25">
      <c r="A29" s="1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9"/>
      <c r="U29" s="9"/>
    </row>
    <row r="30" spans="1:24" ht="14.75" customHeight="1" thickBot="1" x14ac:dyDescent="0.35">
      <c r="A30" s="19"/>
      <c r="B30" s="237" t="s">
        <v>33</v>
      </c>
      <c r="C30" s="238"/>
      <c r="D30" s="1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9"/>
      <c r="U30" s="9"/>
    </row>
    <row r="31" spans="1:24" ht="10.25" customHeight="1" x14ac:dyDescent="0.2">
      <c r="A31" s="14"/>
      <c r="B31" s="22"/>
      <c r="C31" s="23"/>
      <c r="D31" s="24"/>
      <c r="E31" s="25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6"/>
    </row>
    <row r="32" spans="1:24" ht="16" x14ac:dyDescent="0.2">
      <c r="A32" s="14"/>
      <c r="B32" s="239" t="s">
        <v>34</v>
      </c>
      <c r="C32" s="240"/>
      <c r="D32" s="240"/>
      <c r="E32" s="240"/>
      <c r="F32" s="240"/>
      <c r="G32" s="240"/>
      <c r="H32" s="240"/>
      <c r="I32" s="241"/>
      <c r="J32" s="29"/>
      <c r="K32" s="242" t="s">
        <v>35</v>
      </c>
      <c r="L32" s="243"/>
      <c r="M32" s="243"/>
      <c r="N32" s="243"/>
      <c r="O32" s="243"/>
      <c r="P32" s="243"/>
      <c r="Q32" s="243"/>
      <c r="R32" s="244"/>
      <c r="S32" s="28"/>
      <c r="T32" s="6"/>
      <c r="X32" s="12" t="s">
        <v>39</v>
      </c>
    </row>
    <row r="33" spans="1:24" x14ac:dyDescent="0.2">
      <c r="A33" s="14"/>
      <c r="B33" s="30" t="s">
        <v>6</v>
      </c>
      <c r="C33" s="31" t="s">
        <v>48</v>
      </c>
      <c r="D33" s="31" t="s">
        <v>0</v>
      </c>
      <c r="E33" s="31" t="s">
        <v>16</v>
      </c>
      <c r="F33" s="31" t="s">
        <v>96</v>
      </c>
      <c r="G33" s="31" t="s">
        <v>38</v>
      </c>
      <c r="H33" s="31" t="s">
        <v>47</v>
      </c>
      <c r="I33" s="32" t="s">
        <v>49</v>
      </c>
      <c r="J33" s="31"/>
      <c r="K33" s="33" t="s">
        <v>17</v>
      </c>
      <c r="L33" s="31" t="s">
        <v>48</v>
      </c>
      <c r="M33" s="31" t="s">
        <v>0</v>
      </c>
      <c r="N33" s="31" t="s">
        <v>16</v>
      </c>
      <c r="O33" s="31" t="s">
        <v>96</v>
      </c>
      <c r="P33" s="31" t="s">
        <v>38</v>
      </c>
      <c r="Q33" s="31" t="s">
        <v>47</v>
      </c>
      <c r="R33" s="32" t="s">
        <v>49</v>
      </c>
      <c r="S33" s="34"/>
      <c r="T33" s="7"/>
      <c r="V33" s="63"/>
      <c r="X33" s="12" t="s">
        <v>40</v>
      </c>
    </row>
    <row r="34" spans="1:24" x14ac:dyDescent="0.2">
      <c r="A34" s="14"/>
      <c r="B34" s="35" t="s">
        <v>5</v>
      </c>
      <c r="C34" s="65"/>
      <c r="D34" s="2"/>
      <c r="E34" s="3"/>
      <c r="F34" s="74"/>
      <c r="G34" s="3"/>
      <c r="H34" s="36" t="e">
        <f>D34/SUM(D34:D43)</f>
        <v>#DIV/0!</v>
      </c>
      <c r="I34" s="66">
        <f>C34*D34</f>
        <v>0</v>
      </c>
      <c r="J34" s="36"/>
      <c r="K34" s="38" t="s">
        <v>18</v>
      </c>
      <c r="L34" s="65"/>
      <c r="M34" s="2"/>
      <c r="N34" s="3"/>
      <c r="O34" s="74"/>
      <c r="P34" s="3"/>
      <c r="Q34" s="36" t="e">
        <f>M34/SUM(D34:D43)</f>
        <v>#DIV/0!</v>
      </c>
      <c r="R34" s="66">
        <f>L34*M34</f>
        <v>0</v>
      </c>
      <c r="S34" s="39"/>
      <c r="T34" s="8"/>
      <c r="V34" s="63"/>
      <c r="X34" s="12" t="s">
        <v>41</v>
      </c>
    </row>
    <row r="35" spans="1:24" x14ac:dyDescent="0.2">
      <c r="A35" s="14"/>
      <c r="B35" s="35" t="s">
        <v>7</v>
      </c>
      <c r="C35" s="65"/>
      <c r="D35" s="2"/>
      <c r="E35" s="3"/>
      <c r="F35" s="74"/>
      <c r="G35" s="3"/>
      <c r="H35" s="36" t="e">
        <f>D35/SUM(D34:D43)</f>
        <v>#DIV/0!</v>
      </c>
      <c r="I35" s="66">
        <f t="shared" ref="I35:I43" si="2">C35*D35</f>
        <v>0</v>
      </c>
      <c r="J35" s="36"/>
      <c r="K35" s="38" t="s">
        <v>19</v>
      </c>
      <c r="L35" s="65"/>
      <c r="M35" s="2"/>
      <c r="N35" s="3"/>
      <c r="O35" s="74"/>
      <c r="P35" s="3"/>
      <c r="Q35" s="36" t="e">
        <f>M35/SUM(D34:D43)</f>
        <v>#DIV/0!</v>
      </c>
      <c r="R35" s="66">
        <f t="shared" ref="R35:R43" si="3">L35*M35</f>
        <v>0</v>
      </c>
      <c r="S35" s="39"/>
      <c r="T35" s="8"/>
      <c r="W35" s="4"/>
      <c r="X35" s="12" t="s">
        <v>42</v>
      </c>
    </row>
    <row r="36" spans="1:24" x14ac:dyDescent="0.2">
      <c r="A36" s="14"/>
      <c r="B36" s="35" t="s">
        <v>8</v>
      </c>
      <c r="C36" s="65"/>
      <c r="D36" s="2"/>
      <c r="E36" s="3"/>
      <c r="F36" s="74"/>
      <c r="G36" s="3"/>
      <c r="H36" s="36" t="e">
        <f>D36/SUM(D34:D43)</f>
        <v>#DIV/0!</v>
      </c>
      <c r="I36" s="66">
        <f t="shared" si="2"/>
        <v>0</v>
      </c>
      <c r="J36" s="36"/>
      <c r="K36" s="38" t="s">
        <v>20</v>
      </c>
      <c r="L36" s="65"/>
      <c r="M36" s="2"/>
      <c r="N36" s="3"/>
      <c r="O36" s="74"/>
      <c r="P36" s="3"/>
      <c r="Q36" s="36" t="e">
        <f>M36/SUM(D34:D43)</f>
        <v>#DIV/0!</v>
      </c>
      <c r="R36" s="66">
        <f t="shared" si="3"/>
        <v>0</v>
      </c>
      <c r="S36" s="39"/>
      <c r="T36" s="8"/>
      <c r="X36" s="12" t="s">
        <v>43</v>
      </c>
    </row>
    <row r="37" spans="1:24" x14ac:dyDescent="0.2">
      <c r="A37" s="14"/>
      <c r="B37" s="35" t="s">
        <v>9</v>
      </c>
      <c r="C37" s="65"/>
      <c r="D37" s="2"/>
      <c r="E37" s="3"/>
      <c r="F37" s="74"/>
      <c r="G37" s="3"/>
      <c r="H37" s="36" t="e">
        <f>D37/SUM(D34:D43)</f>
        <v>#DIV/0!</v>
      </c>
      <c r="I37" s="66">
        <f t="shared" si="2"/>
        <v>0</v>
      </c>
      <c r="J37" s="36"/>
      <c r="K37" s="38" t="s">
        <v>21</v>
      </c>
      <c r="L37" s="65"/>
      <c r="M37" s="2"/>
      <c r="N37" s="3"/>
      <c r="O37" s="74"/>
      <c r="P37" s="3"/>
      <c r="Q37" s="36" t="e">
        <f>M37/SUM(D34:D43)</f>
        <v>#DIV/0!</v>
      </c>
      <c r="R37" s="66">
        <f t="shared" si="3"/>
        <v>0</v>
      </c>
      <c r="S37" s="39"/>
      <c r="T37" s="8"/>
      <c r="X37" s="12" t="s">
        <v>44</v>
      </c>
    </row>
    <row r="38" spans="1:24" x14ac:dyDescent="0.2">
      <c r="A38" s="14"/>
      <c r="B38" s="35" t="s">
        <v>10</v>
      </c>
      <c r="C38" s="65"/>
      <c r="D38" s="2"/>
      <c r="E38" s="3"/>
      <c r="F38" s="74"/>
      <c r="G38" s="3"/>
      <c r="H38" s="36" t="e">
        <f>D38/SUM(D34:D43)</f>
        <v>#DIV/0!</v>
      </c>
      <c r="I38" s="66">
        <f t="shared" si="2"/>
        <v>0</v>
      </c>
      <c r="J38" s="36"/>
      <c r="K38" s="38" t="s">
        <v>22</v>
      </c>
      <c r="L38" s="65"/>
      <c r="M38" s="2"/>
      <c r="N38" s="3"/>
      <c r="O38" s="74"/>
      <c r="P38" s="3"/>
      <c r="Q38" s="36" t="e">
        <f>M38/SUM(D34:D43)</f>
        <v>#DIV/0!</v>
      </c>
      <c r="R38" s="66">
        <f t="shared" si="3"/>
        <v>0</v>
      </c>
      <c r="S38" s="39"/>
      <c r="T38" s="8"/>
      <c r="X38" s="12" t="s">
        <v>45</v>
      </c>
    </row>
    <row r="39" spans="1:24" x14ac:dyDescent="0.2">
      <c r="A39" s="14"/>
      <c r="B39" s="35" t="s">
        <v>11</v>
      </c>
      <c r="C39" s="65"/>
      <c r="D39" s="2"/>
      <c r="E39" s="3"/>
      <c r="F39" s="74"/>
      <c r="G39" s="3"/>
      <c r="H39" s="36" t="e">
        <f>D39/SUM(D34:D43)</f>
        <v>#DIV/0!</v>
      </c>
      <c r="I39" s="66">
        <f t="shared" si="2"/>
        <v>0</v>
      </c>
      <c r="J39" s="36"/>
      <c r="K39" s="38" t="s">
        <v>23</v>
      </c>
      <c r="L39" s="65"/>
      <c r="M39" s="2"/>
      <c r="N39" s="3"/>
      <c r="O39" s="74"/>
      <c r="P39" s="3"/>
      <c r="Q39" s="36" t="e">
        <f>M39/SUM(D34:D43)</f>
        <v>#DIV/0!</v>
      </c>
      <c r="R39" s="66">
        <f t="shared" si="3"/>
        <v>0</v>
      </c>
      <c r="S39" s="39"/>
      <c r="T39" s="8"/>
      <c r="X39" s="12" t="s">
        <v>46</v>
      </c>
    </row>
    <row r="40" spans="1:24" x14ac:dyDescent="0.2">
      <c r="A40" s="14"/>
      <c r="B40" s="35" t="s">
        <v>12</v>
      </c>
      <c r="C40" s="65"/>
      <c r="D40" s="2"/>
      <c r="E40" s="3"/>
      <c r="F40" s="74"/>
      <c r="G40" s="3"/>
      <c r="H40" s="36" t="e">
        <f>D40/SUM(D34:D43)</f>
        <v>#DIV/0!</v>
      </c>
      <c r="I40" s="66">
        <f t="shared" si="2"/>
        <v>0</v>
      </c>
      <c r="J40" s="36"/>
      <c r="K40" s="38" t="s">
        <v>24</v>
      </c>
      <c r="L40" s="65"/>
      <c r="M40" s="2"/>
      <c r="N40" s="3"/>
      <c r="O40" s="74"/>
      <c r="P40" s="3"/>
      <c r="Q40" s="36" t="e">
        <f>M40/SUM(D34:D43)</f>
        <v>#DIV/0!</v>
      </c>
      <c r="R40" s="66">
        <f t="shared" si="3"/>
        <v>0</v>
      </c>
      <c r="S40" s="39"/>
      <c r="T40" s="8"/>
    </row>
    <row r="41" spans="1:24" x14ac:dyDescent="0.2">
      <c r="A41" s="14"/>
      <c r="B41" s="35" t="s">
        <v>13</v>
      </c>
      <c r="C41" s="65"/>
      <c r="D41" s="2"/>
      <c r="E41" s="3"/>
      <c r="F41" s="74"/>
      <c r="G41" s="3"/>
      <c r="H41" s="36" t="e">
        <f>D41/SUM(D34:D43)</f>
        <v>#DIV/0!</v>
      </c>
      <c r="I41" s="66">
        <f t="shared" si="2"/>
        <v>0</v>
      </c>
      <c r="J41" s="36"/>
      <c r="K41" s="38" t="s">
        <v>25</v>
      </c>
      <c r="L41" s="65"/>
      <c r="M41" s="2"/>
      <c r="N41" s="3"/>
      <c r="O41" s="74"/>
      <c r="P41" s="3"/>
      <c r="Q41" s="36" t="e">
        <f>M41/SUM(D34:D43)</f>
        <v>#DIV/0!</v>
      </c>
      <c r="R41" s="66">
        <f t="shared" si="3"/>
        <v>0</v>
      </c>
      <c r="S41" s="39"/>
      <c r="T41" s="8"/>
    </row>
    <row r="42" spans="1:24" x14ac:dyDescent="0.2">
      <c r="A42" s="14"/>
      <c r="B42" s="35" t="s">
        <v>14</v>
      </c>
      <c r="C42" s="65"/>
      <c r="D42" s="2"/>
      <c r="E42" s="3"/>
      <c r="F42" s="74"/>
      <c r="G42" s="3"/>
      <c r="H42" s="36" t="e">
        <f>D42/SUM(D34:D43)</f>
        <v>#DIV/0!</v>
      </c>
      <c r="I42" s="66">
        <f t="shared" si="2"/>
        <v>0</v>
      </c>
      <c r="J42" s="36"/>
      <c r="K42" s="38" t="s">
        <v>26</v>
      </c>
      <c r="L42" s="65"/>
      <c r="M42" s="2"/>
      <c r="N42" s="3"/>
      <c r="O42" s="74"/>
      <c r="P42" s="3"/>
      <c r="Q42" s="36" t="e">
        <f>M42/SUM(D34:D43)</f>
        <v>#DIV/0!</v>
      </c>
      <c r="R42" s="66">
        <f t="shared" si="3"/>
        <v>0</v>
      </c>
      <c r="S42" s="39"/>
      <c r="T42" s="8"/>
    </row>
    <row r="43" spans="1:24" x14ac:dyDescent="0.2">
      <c r="A43" s="14"/>
      <c r="B43" s="40" t="s">
        <v>15</v>
      </c>
      <c r="C43" s="65"/>
      <c r="D43" s="2"/>
      <c r="E43" s="3"/>
      <c r="F43" s="74"/>
      <c r="G43" s="3"/>
      <c r="H43" s="41" t="e">
        <f>D43/SUM(D34:D43)</f>
        <v>#DIV/0!</v>
      </c>
      <c r="I43" s="67">
        <f t="shared" si="2"/>
        <v>0</v>
      </c>
      <c r="J43" s="43"/>
      <c r="K43" s="44" t="s">
        <v>27</v>
      </c>
      <c r="L43" s="65"/>
      <c r="M43" s="2"/>
      <c r="N43" s="3"/>
      <c r="O43" s="74"/>
      <c r="P43" s="3"/>
      <c r="Q43" s="41" t="e">
        <f>M43/SUM(D34:D43)</f>
        <v>#DIV/0!</v>
      </c>
      <c r="R43" s="67">
        <f t="shared" si="3"/>
        <v>0</v>
      </c>
      <c r="S43" s="39"/>
      <c r="T43" s="8"/>
    </row>
    <row r="44" spans="1:24" ht="10.25" customHeight="1" x14ac:dyDescent="0.2">
      <c r="A44" s="14"/>
      <c r="B44" s="35"/>
      <c r="C44" s="4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46"/>
    </row>
    <row r="45" spans="1:24" ht="10.25" customHeight="1" x14ac:dyDescent="0.2">
      <c r="A45" s="14"/>
      <c r="B45" s="245" t="s">
        <v>28</v>
      </c>
      <c r="C45" s="246"/>
      <c r="D45" s="247"/>
      <c r="E45" s="23"/>
      <c r="F45" s="23"/>
      <c r="G45" s="23"/>
      <c r="H45" s="248" t="s">
        <v>29</v>
      </c>
      <c r="I45" s="246"/>
      <c r="J45" s="246"/>
      <c r="K45" s="247"/>
      <c r="L45" s="47"/>
      <c r="M45" s="248" t="s">
        <v>37</v>
      </c>
      <c r="N45" s="246"/>
      <c r="O45" s="246"/>
      <c r="P45" s="246"/>
      <c r="Q45" s="246"/>
      <c r="R45" s="247"/>
      <c r="S45" s="46"/>
    </row>
    <row r="46" spans="1:24" x14ac:dyDescent="0.2">
      <c r="A46" s="14"/>
      <c r="B46" s="262" t="s">
        <v>4</v>
      </c>
      <c r="C46" s="263"/>
      <c r="D46" s="129">
        <v>2E-3</v>
      </c>
      <c r="E46" s="36"/>
      <c r="F46" s="36"/>
      <c r="G46" s="36"/>
      <c r="H46" s="251" t="s">
        <v>30</v>
      </c>
      <c r="I46" s="252"/>
      <c r="J46" s="110"/>
      <c r="K46" s="99">
        <f>(SUM(D34:D43))-(SUM(M34:M43))</f>
        <v>0</v>
      </c>
      <c r="L46" s="49"/>
      <c r="M46" s="253"/>
      <c r="N46" s="254"/>
      <c r="O46" s="254"/>
      <c r="P46" s="254"/>
      <c r="Q46" s="254"/>
      <c r="R46" s="255"/>
      <c r="S46" s="46"/>
    </row>
    <row r="47" spans="1:24" x14ac:dyDescent="0.2">
      <c r="A47" s="14"/>
      <c r="B47" s="264" t="s">
        <v>2</v>
      </c>
      <c r="C47" s="265"/>
      <c r="D47" s="112" t="e">
        <f>(A3-A4)/K46</f>
        <v>#DIV/0!</v>
      </c>
      <c r="E47" s="50"/>
      <c r="F47" s="50"/>
      <c r="G47" s="50"/>
      <c r="H47" s="251" t="s">
        <v>50</v>
      </c>
      <c r="I47" s="252"/>
      <c r="J47" s="110"/>
      <c r="K47" s="109">
        <f>(SUM(I34:I43))-(SUM(R34:R43))</f>
        <v>0</v>
      </c>
      <c r="L47" s="14"/>
      <c r="M47" s="256"/>
      <c r="N47" s="257"/>
      <c r="O47" s="257"/>
      <c r="P47" s="257"/>
      <c r="Q47" s="257"/>
      <c r="R47" s="258"/>
      <c r="S47" s="46"/>
    </row>
    <row r="48" spans="1:24" x14ac:dyDescent="0.2">
      <c r="A48" s="14"/>
      <c r="B48" s="266" t="s">
        <v>3</v>
      </c>
      <c r="C48" s="267"/>
      <c r="D48" s="108" t="e">
        <f>D47*(1+D46)</f>
        <v>#DIV/0!</v>
      </c>
      <c r="E48" s="51"/>
      <c r="F48" s="56"/>
      <c r="G48" s="52"/>
      <c r="H48" s="251" t="s">
        <v>36</v>
      </c>
      <c r="I48" s="252"/>
      <c r="J48" s="110"/>
      <c r="K48" s="101" t="e">
        <f>K47/D4</f>
        <v>#DIV/0!</v>
      </c>
      <c r="L48" s="14"/>
      <c r="M48" s="256"/>
      <c r="N48" s="257"/>
      <c r="O48" s="257"/>
      <c r="P48" s="257"/>
      <c r="Q48" s="257"/>
      <c r="R48" s="258"/>
      <c r="S48" s="46"/>
    </row>
    <row r="49" spans="1:24" x14ac:dyDescent="0.2">
      <c r="A49" s="14"/>
      <c r="B49" s="53"/>
      <c r="C49" s="54"/>
      <c r="D49" s="55"/>
      <c r="E49" s="56"/>
      <c r="F49" s="56"/>
      <c r="G49" s="56"/>
      <c r="H49" s="268" t="s">
        <v>31</v>
      </c>
      <c r="I49" s="269"/>
      <c r="J49" s="111"/>
      <c r="K49" s="102">
        <f ca="1">I3-E34</f>
        <v>45275.845048379633</v>
      </c>
      <c r="L49" s="14"/>
      <c r="M49" s="259"/>
      <c r="N49" s="260"/>
      <c r="O49" s="260"/>
      <c r="P49" s="260"/>
      <c r="Q49" s="260"/>
      <c r="R49" s="261"/>
      <c r="S49" s="46"/>
    </row>
    <row r="50" spans="1:24" ht="10.25" customHeight="1" thickBot="1" x14ac:dyDescent="0.25">
      <c r="A50" s="58"/>
      <c r="B50" s="59"/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2"/>
    </row>
    <row r="51" spans="1:24" ht="10.25" customHeight="1" thickBot="1" x14ac:dyDescent="0.25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9"/>
      <c r="U51" s="9"/>
    </row>
    <row r="52" spans="1:24" ht="14.75" customHeight="1" thickBot="1" x14ac:dyDescent="0.35">
      <c r="A52" s="19"/>
      <c r="B52" s="237" t="s">
        <v>33</v>
      </c>
      <c r="C52" s="238"/>
      <c r="D52" s="1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9"/>
      <c r="U52" s="9"/>
    </row>
    <row r="53" spans="1:24" ht="10.25" customHeight="1" x14ac:dyDescent="0.2">
      <c r="A53" s="14"/>
      <c r="B53" s="22"/>
      <c r="C53" s="23"/>
      <c r="D53" s="24"/>
      <c r="E53" s="25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6"/>
    </row>
    <row r="54" spans="1:24" ht="16" x14ac:dyDescent="0.2">
      <c r="A54" s="14"/>
      <c r="B54" s="239" t="s">
        <v>34</v>
      </c>
      <c r="C54" s="240"/>
      <c r="D54" s="240"/>
      <c r="E54" s="240"/>
      <c r="F54" s="240"/>
      <c r="G54" s="240"/>
      <c r="H54" s="240"/>
      <c r="I54" s="241"/>
      <c r="J54" s="29"/>
      <c r="K54" s="242" t="s">
        <v>35</v>
      </c>
      <c r="L54" s="243"/>
      <c r="M54" s="243"/>
      <c r="N54" s="243"/>
      <c r="O54" s="243"/>
      <c r="P54" s="243"/>
      <c r="Q54" s="243"/>
      <c r="R54" s="244"/>
      <c r="S54" s="28"/>
      <c r="T54" s="6"/>
      <c r="X54" s="12" t="s">
        <v>39</v>
      </c>
    </row>
    <row r="55" spans="1:24" x14ac:dyDescent="0.2">
      <c r="A55" s="14"/>
      <c r="B55" s="30" t="s">
        <v>6</v>
      </c>
      <c r="C55" s="31" t="s">
        <v>48</v>
      </c>
      <c r="D55" s="31" t="s">
        <v>0</v>
      </c>
      <c r="E55" s="31" t="s">
        <v>16</v>
      </c>
      <c r="F55" s="31" t="s">
        <v>96</v>
      </c>
      <c r="G55" s="31" t="s">
        <v>38</v>
      </c>
      <c r="H55" s="31" t="s">
        <v>47</v>
      </c>
      <c r="I55" s="32" t="s">
        <v>49</v>
      </c>
      <c r="J55" s="31"/>
      <c r="K55" s="33" t="s">
        <v>17</v>
      </c>
      <c r="L55" s="31" t="s">
        <v>48</v>
      </c>
      <c r="M55" s="31" t="s">
        <v>0</v>
      </c>
      <c r="N55" s="31" t="s">
        <v>16</v>
      </c>
      <c r="O55" s="31" t="s">
        <v>96</v>
      </c>
      <c r="P55" s="31" t="s">
        <v>38</v>
      </c>
      <c r="Q55" s="31" t="s">
        <v>47</v>
      </c>
      <c r="R55" s="32" t="s">
        <v>49</v>
      </c>
      <c r="S55" s="34"/>
      <c r="T55" s="7"/>
      <c r="V55" s="63"/>
      <c r="X55" s="12" t="s">
        <v>40</v>
      </c>
    </row>
    <row r="56" spans="1:24" x14ac:dyDescent="0.2">
      <c r="A56" s="14"/>
      <c r="B56" s="35" t="s">
        <v>5</v>
      </c>
      <c r="C56" s="65"/>
      <c r="D56" s="2"/>
      <c r="E56" s="3"/>
      <c r="F56" s="74"/>
      <c r="G56" s="3"/>
      <c r="H56" s="36" t="e">
        <f>D56/SUM(D56:D65)</f>
        <v>#DIV/0!</v>
      </c>
      <c r="I56" s="66">
        <f>C56*D56</f>
        <v>0</v>
      </c>
      <c r="J56" s="36"/>
      <c r="K56" s="38" t="s">
        <v>18</v>
      </c>
      <c r="L56" s="65"/>
      <c r="M56" s="2"/>
      <c r="N56" s="3"/>
      <c r="O56" s="74"/>
      <c r="P56" s="3"/>
      <c r="Q56" s="36" t="e">
        <f>M56/SUM(D56:D65)</f>
        <v>#DIV/0!</v>
      </c>
      <c r="R56" s="66">
        <f>L56*M56</f>
        <v>0</v>
      </c>
      <c r="S56" s="39"/>
      <c r="T56" s="8"/>
      <c r="V56" s="63"/>
      <c r="X56" s="12" t="s">
        <v>41</v>
      </c>
    </row>
    <row r="57" spans="1:24" x14ac:dyDescent="0.2">
      <c r="A57" s="14"/>
      <c r="B57" s="35" t="s">
        <v>7</v>
      </c>
      <c r="C57" s="65"/>
      <c r="D57" s="2"/>
      <c r="E57" s="3"/>
      <c r="F57" s="74"/>
      <c r="G57" s="3"/>
      <c r="H57" s="36" t="e">
        <f>D57/SUM(D56:D65)</f>
        <v>#DIV/0!</v>
      </c>
      <c r="I57" s="66">
        <f t="shared" ref="I57:I65" si="4">C57*D57</f>
        <v>0</v>
      </c>
      <c r="J57" s="36"/>
      <c r="K57" s="38" t="s">
        <v>19</v>
      </c>
      <c r="L57" s="65"/>
      <c r="M57" s="2"/>
      <c r="N57" s="3"/>
      <c r="O57" s="74"/>
      <c r="P57" s="3"/>
      <c r="Q57" s="36" t="e">
        <f>M57/SUM(D56:D65)</f>
        <v>#DIV/0!</v>
      </c>
      <c r="R57" s="66">
        <f t="shared" ref="R57:R65" si="5">L57*M57</f>
        <v>0</v>
      </c>
      <c r="S57" s="39"/>
      <c r="T57" s="8"/>
      <c r="W57" s="4"/>
      <c r="X57" s="12" t="s">
        <v>42</v>
      </c>
    </row>
    <row r="58" spans="1:24" x14ac:dyDescent="0.2">
      <c r="A58" s="14"/>
      <c r="B58" s="35" t="s">
        <v>8</v>
      </c>
      <c r="C58" s="65"/>
      <c r="D58" s="2"/>
      <c r="E58" s="3"/>
      <c r="F58" s="74"/>
      <c r="G58" s="3"/>
      <c r="H58" s="36" t="e">
        <f>D58/SUM(D56:D65)</f>
        <v>#DIV/0!</v>
      </c>
      <c r="I58" s="66">
        <f t="shared" si="4"/>
        <v>0</v>
      </c>
      <c r="J58" s="36"/>
      <c r="K58" s="38" t="s">
        <v>20</v>
      </c>
      <c r="L58" s="65"/>
      <c r="M58" s="2"/>
      <c r="N58" s="3"/>
      <c r="O58" s="74"/>
      <c r="P58" s="3"/>
      <c r="Q58" s="36" t="e">
        <f>M58/SUM(D56:D65)</f>
        <v>#DIV/0!</v>
      </c>
      <c r="R58" s="66">
        <f t="shared" si="5"/>
        <v>0</v>
      </c>
      <c r="S58" s="39"/>
      <c r="T58" s="8"/>
      <c r="X58" s="12" t="s">
        <v>43</v>
      </c>
    </row>
    <row r="59" spans="1:24" x14ac:dyDescent="0.2">
      <c r="A59" s="14"/>
      <c r="B59" s="35" t="s">
        <v>9</v>
      </c>
      <c r="C59" s="65"/>
      <c r="D59" s="2"/>
      <c r="E59" s="3"/>
      <c r="F59" s="74"/>
      <c r="G59" s="3"/>
      <c r="H59" s="36" t="e">
        <f>D59/SUM(D56:D65)</f>
        <v>#DIV/0!</v>
      </c>
      <c r="I59" s="66">
        <f t="shared" si="4"/>
        <v>0</v>
      </c>
      <c r="J59" s="36"/>
      <c r="K59" s="38" t="s">
        <v>21</v>
      </c>
      <c r="L59" s="65"/>
      <c r="M59" s="2"/>
      <c r="N59" s="3"/>
      <c r="O59" s="74"/>
      <c r="P59" s="3"/>
      <c r="Q59" s="36" t="e">
        <f>M59/SUM(D56:D65)</f>
        <v>#DIV/0!</v>
      </c>
      <c r="R59" s="66">
        <f t="shared" si="5"/>
        <v>0</v>
      </c>
      <c r="S59" s="39"/>
      <c r="T59" s="8"/>
      <c r="X59" s="12" t="s">
        <v>44</v>
      </c>
    </row>
    <row r="60" spans="1:24" x14ac:dyDescent="0.2">
      <c r="A60" s="14"/>
      <c r="B60" s="35" t="s">
        <v>10</v>
      </c>
      <c r="C60" s="65"/>
      <c r="D60" s="2"/>
      <c r="E60" s="3"/>
      <c r="F60" s="74"/>
      <c r="G60" s="3"/>
      <c r="H60" s="36" t="e">
        <f>D60/SUM(D56:D65)</f>
        <v>#DIV/0!</v>
      </c>
      <c r="I60" s="66">
        <f t="shared" si="4"/>
        <v>0</v>
      </c>
      <c r="J60" s="36"/>
      <c r="K60" s="38" t="s">
        <v>22</v>
      </c>
      <c r="L60" s="65"/>
      <c r="M60" s="2"/>
      <c r="N60" s="3"/>
      <c r="O60" s="74"/>
      <c r="P60" s="3"/>
      <c r="Q60" s="36" t="e">
        <f>M60/SUM(D56:D65)</f>
        <v>#DIV/0!</v>
      </c>
      <c r="R60" s="66">
        <f t="shared" si="5"/>
        <v>0</v>
      </c>
      <c r="S60" s="39"/>
      <c r="T60" s="8"/>
      <c r="X60" s="12" t="s">
        <v>45</v>
      </c>
    </row>
    <row r="61" spans="1:24" x14ac:dyDescent="0.2">
      <c r="A61" s="14"/>
      <c r="B61" s="35" t="s">
        <v>11</v>
      </c>
      <c r="C61" s="65"/>
      <c r="D61" s="2"/>
      <c r="E61" s="3"/>
      <c r="F61" s="74"/>
      <c r="G61" s="3"/>
      <c r="H61" s="36" t="e">
        <f>D61/SUM(D56:D65)</f>
        <v>#DIV/0!</v>
      </c>
      <c r="I61" s="66">
        <f t="shared" si="4"/>
        <v>0</v>
      </c>
      <c r="J61" s="36"/>
      <c r="K61" s="38" t="s">
        <v>23</v>
      </c>
      <c r="L61" s="65"/>
      <c r="M61" s="2"/>
      <c r="N61" s="3"/>
      <c r="O61" s="74"/>
      <c r="P61" s="3"/>
      <c r="Q61" s="36" t="e">
        <f>M61/SUM(D56:D65)</f>
        <v>#DIV/0!</v>
      </c>
      <c r="R61" s="66">
        <f t="shared" si="5"/>
        <v>0</v>
      </c>
      <c r="S61" s="39"/>
      <c r="T61" s="8"/>
      <c r="X61" s="12" t="s">
        <v>46</v>
      </c>
    </row>
    <row r="62" spans="1:24" x14ac:dyDescent="0.2">
      <c r="A62" s="14"/>
      <c r="B62" s="35" t="s">
        <v>12</v>
      </c>
      <c r="C62" s="65"/>
      <c r="D62" s="2"/>
      <c r="E62" s="3"/>
      <c r="F62" s="74"/>
      <c r="G62" s="3"/>
      <c r="H62" s="36" t="e">
        <f>D62/SUM(D56:D65)</f>
        <v>#DIV/0!</v>
      </c>
      <c r="I62" s="66">
        <f t="shared" si="4"/>
        <v>0</v>
      </c>
      <c r="J62" s="36"/>
      <c r="K62" s="38" t="s">
        <v>24</v>
      </c>
      <c r="L62" s="65"/>
      <c r="M62" s="2"/>
      <c r="N62" s="3"/>
      <c r="O62" s="74"/>
      <c r="P62" s="3"/>
      <c r="Q62" s="36" t="e">
        <f>M62/SUM(D56:D65)</f>
        <v>#DIV/0!</v>
      </c>
      <c r="R62" s="66">
        <f t="shared" si="5"/>
        <v>0</v>
      </c>
      <c r="S62" s="39"/>
      <c r="T62" s="8"/>
    </row>
    <row r="63" spans="1:24" x14ac:dyDescent="0.2">
      <c r="A63" s="14"/>
      <c r="B63" s="35" t="s">
        <v>13</v>
      </c>
      <c r="C63" s="65"/>
      <c r="D63" s="2"/>
      <c r="E63" s="3"/>
      <c r="F63" s="74"/>
      <c r="G63" s="3"/>
      <c r="H63" s="36" t="e">
        <f>D63/SUM(D56:D65)</f>
        <v>#DIV/0!</v>
      </c>
      <c r="I63" s="66">
        <f t="shared" si="4"/>
        <v>0</v>
      </c>
      <c r="J63" s="36"/>
      <c r="K63" s="38" t="s">
        <v>25</v>
      </c>
      <c r="L63" s="65"/>
      <c r="M63" s="2"/>
      <c r="N63" s="3"/>
      <c r="O63" s="74"/>
      <c r="P63" s="3"/>
      <c r="Q63" s="36" t="e">
        <f>M63/SUM(D56:D65)</f>
        <v>#DIV/0!</v>
      </c>
      <c r="R63" s="66">
        <f t="shared" si="5"/>
        <v>0</v>
      </c>
      <c r="S63" s="39"/>
      <c r="T63" s="8"/>
    </row>
    <row r="64" spans="1:24" x14ac:dyDescent="0.2">
      <c r="A64" s="14"/>
      <c r="B64" s="35" t="s">
        <v>14</v>
      </c>
      <c r="C64" s="65"/>
      <c r="D64" s="2"/>
      <c r="E64" s="3"/>
      <c r="F64" s="74"/>
      <c r="G64" s="3"/>
      <c r="H64" s="36" t="e">
        <f>D64/SUM(D56:D65)</f>
        <v>#DIV/0!</v>
      </c>
      <c r="I64" s="66">
        <f t="shared" si="4"/>
        <v>0</v>
      </c>
      <c r="J64" s="36"/>
      <c r="K64" s="38" t="s">
        <v>26</v>
      </c>
      <c r="L64" s="65"/>
      <c r="M64" s="2"/>
      <c r="N64" s="3"/>
      <c r="O64" s="74"/>
      <c r="P64" s="3"/>
      <c r="Q64" s="36" t="e">
        <f>M64/SUM(D56:D65)</f>
        <v>#DIV/0!</v>
      </c>
      <c r="R64" s="66">
        <f t="shared" si="5"/>
        <v>0</v>
      </c>
      <c r="S64" s="39"/>
      <c r="T64" s="8"/>
    </row>
    <row r="65" spans="1:24" x14ac:dyDescent="0.2">
      <c r="A65" s="14"/>
      <c r="B65" s="40" t="s">
        <v>15</v>
      </c>
      <c r="C65" s="65"/>
      <c r="D65" s="2"/>
      <c r="E65" s="3"/>
      <c r="F65" s="74"/>
      <c r="G65" s="3"/>
      <c r="H65" s="41" t="e">
        <f>D65/SUM(D56:D65)</f>
        <v>#DIV/0!</v>
      </c>
      <c r="I65" s="67">
        <f t="shared" si="4"/>
        <v>0</v>
      </c>
      <c r="J65" s="43"/>
      <c r="K65" s="44" t="s">
        <v>27</v>
      </c>
      <c r="L65" s="65"/>
      <c r="M65" s="2"/>
      <c r="N65" s="3"/>
      <c r="O65" s="74"/>
      <c r="P65" s="3"/>
      <c r="Q65" s="41" t="e">
        <f>M65/SUM(D56:D65)</f>
        <v>#DIV/0!</v>
      </c>
      <c r="R65" s="67">
        <f t="shared" si="5"/>
        <v>0</v>
      </c>
      <c r="S65" s="39"/>
      <c r="T65" s="8"/>
    </row>
    <row r="66" spans="1:24" ht="10.25" customHeight="1" x14ac:dyDescent="0.2">
      <c r="A66" s="14"/>
      <c r="B66" s="35"/>
      <c r="C66" s="4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46"/>
    </row>
    <row r="67" spans="1:24" ht="10.25" customHeight="1" x14ac:dyDescent="0.2">
      <c r="A67" s="14"/>
      <c r="B67" s="245" t="s">
        <v>28</v>
      </c>
      <c r="C67" s="246"/>
      <c r="D67" s="247"/>
      <c r="E67" s="23"/>
      <c r="F67" s="23"/>
      <c r="G67" s="23"/>
      <c r="H67" s="248" t="s">
        <v>29</v>
      </c>
      <c r="I67" s="246"/>
      <c r="J67" s="246"/>
      <c r="K67" s="247"/>
      <c r="L67" s="47"/>
      <c r="M67" s="248" t="s">
        <v>37</v>
      </c>
      <c r="N67" s="246"/>
      <c r="O67" s="246"/>
      <c r="P67" s="246"/>
      <c r="Q67" s="246"/>
      <c r="R67" s="247"/>
      <c r="S67" s="46"/>
    </row>
    <row r="68" spans="1:24" x14ac:dyDescent="0.2">
      <c r="A68" s="14"/>
      <c r="B68" s="262" t="s">
        <v>4</v>
      </c>
      <c r="C68" s="263"/>
      <c r="D68" s="129">
        <v>2E-3</v>
      </c>
      <c r="E68" s="36"/>
      <c r="F68" s="36"/>
      <c r="G68" s="36"/>
      <c r="H68" s="251" t="s">
        <v>30</v>
      </c>
      <c r="I68" s="252"/>
      <c r="J68" s="48"/>
      <c r="K68" s="99">
        <f>(SUM(D56:D65))-(SUM(M56:M65))</f>
        <v>0</v>
      </c>
      <c r="L68" s="49"/>
      <c r="M68" s="253"/>
      <c r="N68" s="254"/>
      <c r="O68" s="254"/>
      <c r="P68" s="254"/>
      <c r="Q68" s="254"/>
      <c r="R68" s="255"/>
      <c r="S68" s="46"/>
    </row>
    <row r="69" spans="1:24" x14ac:dyDescent="0.2">
      <c r="A69" s="14"/>
      <c r="B69" s="264" t="s">
        <v>2</v>
      </c>
      <c r="C69" s="265"/>
      <c r="D69" s="112" t="e">
        <f>(A5-A6)/K68</f>
        <v>#DIV/0!</v>
      </c>
      <c r="E69" s="50"/>
      <c r="F69" s="50"/>
      <c r="G69" s="50"/>
      <c r="H69" s="251" t="s">
        <v>50</v>
      </c>
      <c r="I69" s="252"/>
      <c r="J69" s="48"/>
      <c r="K69" s="109">
        <f>(SUM(I56:I65))-(SUM(R56:R65))</f>
        <v>0</v>
      </c>
      <c r="L69" s="14"/>
      <c r="M69" s="256"/>
      <c r="N69" s="257"/>
      <c r="O69" s="257"/>
      <c r="P69" s="257"/>
      <c r="Q69" s="257"/>
      <c r="R69" s="258"/>
      <c r="S69" s="46"/>
    </row>
    <row r="70" spans="1:24" x14ac:dyDescent="0.2">
      <c r="A70" s="14"/>
      <c r="B70" s="266" t="s">
        <v>3</v>
      </c>
      <c r="C70" s="267"/>
      <c r="D70" s="108" t="e">
        <f>D69*(1+D68)</f>
        <v>#DIV/0!</v>
      </c>
      <c r="E70" s="51"/>
      <c r="F70" s="56"/>
      <c r="G70" s="52"/>
      <c r="H70" s="251" t="s">
        <v>36</v>
      </c>
      <c r="I70" s="252"/>
      <c r="J70" s="48"/>
      <c r="K70" s="101" t="e">
        <f>K69/D4</f>
        <v>#DIV/0!</v>
      </c>
      <c r="L70" s="14"/>
      <c r="M70" s="256"/>
      <c r="N70" s="257"/>
      <c r="O70" s="257"/>
      <c r="P70" s="257"/>
      <c r="Q70" s="257"/>
      <c r="R70" s="258"/>
      <c r="S70" s="46"/>
    </row>
    <row r="71" spans="1:24" x14ac:dyDescent="0.2">
      <c r="A71" s="14"/>
      <c r="B71" s="53"/>
      <c r="C71" s="54"/>
      <c r="D71" s="55"/>
      <c r="E71" s="56"/>
      <c r="F71" s="56"/>
      <c r="G71" s="56"/>
      <c r="H71" s="268" t="s">
        <v>31</v>
      </c>
      <c r="I71" s="269"/>
      <c r="J71" s="57"/>
      <c r="K71" s="102">
        <f ca="1">I3-E56</f>
        <v>45275.845048379633</v>
      </c>
      <c r="L71" s="14"/>
      <c r="M71" s="259"/>
      <c r="N71" s="260"/>
      <c r="O71" s="260"/>
      <c r="P71" s="260"/>
      <c r="Q71" s="260"/>
      <c r="R71" s="261"/>
      <c r="S71" s="46"/>
    </row>
    <row r="72" spans="1:24" ht="10.25" customHeight="1" thickBot="1" x14ac:dyDescent="0.25">
      <c r="A72" s="58"/>
      <c r="B72" s="59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</row>
    <row r="73" spans="1:24" ht="10.25" customHeight="1" thickBot="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9"/>
      <c r="U73" s="9"/>
    </row>
    <row r="74" spans="1:24" ht="14.75" customHeight="1" thickBot="1" x14ac:dyDescent="0.35">
      <c r="A74" s="19"/>
      <c r="B74" s="237" t="s">
        <v>33</v>
      </c>
      <c r="C74" s="238"/>
      <c r="D74" s="1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"/>
      <c r="T74" s="9"/>
      <c r="U74" s="9"/>
    </row>
    <row r="75" spans="1:24" ht="10.25" customHeight="1" x14ac:dyDescent="0.2">
      <c r="A75" s="14"/>
      <c r="B75" s="22"/>
      <c r="C75" s="23"/>
      <c r="D75" s="24"/>
      <c r="E75" s="25"/>
      <c r="F75" s="26"/>
      <c r="G75" s="26"/>
      <c r="H75" s="26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8"/>
      <c r="T75" s="6"/>
    </row>
    <row r="76" spans="1:24" ht="16" x14ac:dyDescent="0.2">
      <c r="A76" s="14"/>
      <c r="B76" s="239" t="s">
        <v>34</v>
      </c>
      <c r="C76" s="240"/>
      <c r="D76" s="240"/>
      <c r="E76" s="240"/>
      <c r="F76" s="240"/>
      <c r="G76" s="240"/>
      <c r="H76" s="240"/>
      <c r="I76" s="241"/>
      <c r="J76" s="29"/>
      <c r="K76" s="242" t="s">
        <v>35</v>
      </c>
      <c r="L76" s="243"/>
      <c r="M76" s="243"/>
      <c r="N76" s="243"/>
      <c r="O76" s="243"/>
      <c r="P76" s="243"/>
      <c r="Q76" s="243"/>
      <c r="R76" s="244"/>
      <c r="S76" s="28"/>
      <c r="T76" s="6"/>
      <c r="X76" s="12" t="s">
        <v>39</v>
      </c>
    </row>
    <row r="77" spans="1:24" x14ac:dyDescent="0.2">
      <c r="A77" s="14"/>
      <c r="B77" s="30" t="s">
        <v>6</v>
      </c>
      <c r="C77" s="31" t="s">
        <v>48</v>
      </c>
      <c r="D77" s="31" t="s">
        <v>0</v>
      </c>
      <c r="E77" s="31" t="s">
        <v>16</v>
      </c>
      <c r="F77" s="31" t="s">
        <v>96</v>
      </c>
      <c r="G77" s="31" t="s">
        <v>38</v>
      </c>
      <c r="H77" s="31" t="s">
        <v>47</v>
      </c>
      <c r="I77" s="32" t="s">
        <v>49</v>
      </c>
      <c r="J77" s="31"/>
      <c r="K77" s="33" t="s">
        <v>17</v>
      </c>
      <c r="L77" s="31" t="s">
        <v>48</v>
      </c>
      <c r="M77" s="31" t="s">
        <v>0</v>
      </c>
      <c r="N77" s="31" t="s">
        <v>16</v>
      </c>
      <c r="O77" s="31" t="s">
        <v>96</v>
      </c>
      <c r="P77" s="31" t="s">
        <v>38</v>
      </c>
      <c r="Q77" s="31" t="s">
        <v>47</v>
      </c>
      <c r="R77" s="32" t="s">
        <v>49</v>
      </c>
      <c r="S77" s="34"/>
      <c r="T77" s="7"/>
      <c r="V77" s="63"/>
      <c r="X77" s="12" t="s">
        <v>40</v>
      </c>
    </row>
    <row r="78" spans="1:24" x14ac:dyDescent="0.2">
      <c r="A78" s="14"/>
      <c r="B78" s="35" t="s">
        <v>5</v>
      </c>
      <c r="C78" s="65"/>
      <c r="D78" s="2"/>
      <c r="E78" s="3"/>
      <c r="F78" s="74"/>
      <c r="G78" s="3"/>
      <c r="H78" s="36" t="e">
        <f>D78/SUM(D78:D87)</f>
        <v>#DIV/0!</v>
      </c>
      <c r="I78" s="66">
        <f>C78*D78</f>
        <v>0</v>
      </c>
      <c r="J78" s="36"/>
      <c r="K78" s="38" t="s">
        <v>18</v>
      </c>
      <c r="L78" s="65"/>
      <c r="M78" s="2"/>
      <c r="N78" s="3"/>
      <c r="O78" s="74"/>
      <c r="P78" s="3"/>
      <c r="Q78" s="36" t="e">
        <f>M78/SUM(D78:D87)</f>
        <v>#DIV/0!</v>
      </c>
      <c r="R78" s="66">
        <f>L78*M78</f>
        <v>0</v>
      </c>
      <c r="S78" s="39"/>
      <c r="T78" s="8"/>
      <c r="V78" s="63"/>
      <c r="X78" s="12" t="s">
        <v>41</v>
      </c>
    </row>
    <row r="79" spans="1:24" x14ac:dyDescent="0.2">
      <c r="A79" s="14"/>
      <c r="B79" s="35" t="s">
        <v>7</v>
      </c>
      <c r="C79" s="65"/>
      <c r="D79" s="2"/>
      <c r="E79" s="3"/>
      <c r="F79" s="74"/>
      <c r="G79" s="3"/>
      <c r="H79" s="36" t="e">
        <f>D79/SUM(D78:D87)</f>
        <v>#DIV/0!</v>
      </c>
      <c r="I79" s="66">
        <f t="shared" ref="I79:I87" si="6">C79*D79</f>
        <v>0</v>
      </c>
      <c r="J79" s="36"/>
      <c r="K79" s="38" t="s">
        <v>19</v>
      </c>
      <c r="L79" s="65"/>
      <c r="M79" s="2"/>
      <c r="N79" s="3"/>
      <c r="O79" s="74"/>
      <c r="P79" s="3"/>
      <c r="Q79" s="36" t="e">
        <f>M79/SUM(D78:D87)</f>
        <v>#DIV/0!</v>
      </c>
      <c r="R79" s="66">
        <f t="shared" ref="R79:R87" si="7">L79*M79</f>
        <v>0</v>
      </c>
      <c r="S79" s="39"/>
      <c r="T79" s="8"/>
      <c r="W79" s="4"/>
      <c r="X79" s="12" t="s">
        <v>42</v>
      </c>
    </row>
    <row r="80" spans="1:24" x14ac:dyDescent="0.2">
      <c r="A80" s="14"/>
      <c r="B80" s="35" t="s">
        <v>8</v>
      </c>
      <c r="C80" s="65"/>
      <c r="D80" s="2"/>
      <c r="E80" s="3"/>
      <c r="F80" s="74"/>
      <c r="G80" s="3"/>
      <c r="H80" s="36" t="e">
        <f>D80/SUM(D78:D87)</f>
        <v>#DIV/0!</v>
      </c>
      <c r="I80" s="66">
        <f t="shared" si="6"/>
        <v>0</v>
      </c>
      <c r="J80" s="36"/>
      <c r="K80" s="38" t="s">
        <v>20</v>
      </c>
      <c r="L80" s="65"/>
      <c r="M80" s="2"/>
      <c r="N80" s="3"/>
      <c r="O80" s="74"/>
      <c r="P80" s="3"/>
      <c r="Q80" s="36" t="e">
        <f>M80/SUM(D78:D87)</f>
        <v>#DIV/0!</v>
      </c>
      <c r="R80" s="66">
        <f t="shared" si="7"/>
        <v>0</v>
      </c>
      <c r="S80" s="39"/>
      <c r="T80" s="8"/>
      <c r="X80" s="12" t="s">
        <v>43</v>
      </c>
    </row>
    <row r="81" spans="1:24" x14ac:dyDescent="0.2">
      <c r="A81" s="14"/>
      <c r="B81" s="35" t="s">
        <v>9</v>
      </c>
      <c r="C81" s="65"/>
      <c r="D81" s="2"/>
      <c r="E81" s="3"/>
      <c r="F81" s="74"/>
      <c r="G81" s="3"/>
      <c r="H81" s="36" t="e">
        <f>D81/SUM(D78:D87)</f>
        <v>#DIV/0!</v>
      </c>
      <c r="I81" s="66">
        <f t="shared" si="6"/>
        <v>0</v>
      </c>
      <c r="J81" s="36"/>
      <c r="K81" s="38" t="s">
        <v>21</v>
      </c>
      <c r="L81" s="65"/>
      <c r="M81" s="2"/>
      <c r="N81" s="3"/>
      <c r="O81" s="74"/>
      <c r="P81" s="3"/>
      <c r="Q81" s="36" t="e">
        <f>M81/SUM(D78:D87)</f>
        <v>#DIV/0!</v>
      </c>
      <c r="R81" s="66">
        <f t="shared" si="7"/>
        <v>0</v>
      </c>
      <c r="S81" s="39"/>
      <c r="T81" s="8"/>
      <c r="X81" s="12" t="s">
        <v>44</v>
      </c>
    </row>
    <row r="82" spans="1:24" x14ac:dyDescent="0.2">
      <c r="A82" s="14"/>
      <c r="B82" s="35" t="s">
        <v>10</v>
      </c>
      <c r="C82" s="65"/>
      <c r="D82" s="2"/>
      <c r="E82" s="3"/>
      <c r="F82" s="74"/>
      <c r="G82" s="3"/>
      <c r="H82" s="36" t="e">
        <f>D82/SUM(D78:D87)</f>
        <v>#DIV/0!</v>
      </c>
      <c r="I82" s="66">
        <f t="shared" si="6"/>
        <v>0</v>
      </c>
      <c r="J82" s="36"/>
      <c r="K82" s="38" t="s">
        <v>22</v>
      </c>
      <c r="L82" s="65"/>
      <c r="M82" s="2"/>
      <c r="N82" s="3"/>
      <c r="O82" s="74"/>
      <c r="P82" s="3"/>
      <c r="Q82" s="36" t="e">
        <f>M82/SUM(D78:D87)</f>
        <v>#DIV/0!</v>
      </c>
      <c r="R82" s="66">
        <f t="shared" si="7"/>
        <v>0</v>
      </c>
      <c r="S82" s="39"/>
      <c r="T82" s="8"/>
      <c r="X82" s="12" t="s">
        <v>45</v>
      </c>
    </row>
    <row r="83" spans="1:24" x14ac:dyDescent="0.2">
      <c r="A83" s="14"/>
      <c r="B83" s="35" t="s">
        <v>11</v>
      </c>
      <c r="C83" s="65"/>
      <c r="D83" s="2"/>
      <c r="E83" s="3"/>
      <c r="F83" s="74"/>
      <c r="G83" s="3"/>
      <c r="H83" s="36" t="e">
        <f>D83/SUM(D78:D87)</f>
        <v>#DIV/0!</v>
      </c>
      <c r="I83" s="66">
        <f t="shared" si="6"/>
        <v>0</v>
      </c>
      <c r="J83" s="36"/>
      <c r="K83" s="38" t="s">
        <v>23</v>
      </c>
      <c r="L83" s="65"/>
      <c r="M83" s="2"/>
      <c r="N83" s="3"/>
      <c r="O83" s="74"/>
      <c r="P83" s="3"/>
      <c r="Q83" s="36" t="e">
        <f>M83/SUM(D78:D87)</f>
        <v>#DIV/0!</v>
      </c>
      <c r="R83" s="66">
        <f t="shared" si="7"/>
        <v>0</v>
      </c>
      <c r="S83" s="39"/>
      <c r="T83" s="8"/>
      <c r="X83" s="12" t="s">
        <v>46</v>
      </c>
    </row>
    <row r="84" spans="1:24" x14ac:dyDescent="0.2">
      <c r="A84" s="14"/>
      <c r="B84" s="35" t="s">
        <v>12</v>
      </c>
      <c r="C84" s="65"/>
      <c r="D84" s="2"/>
      <c r="E84" s="3"/>
      <c r="F84" s="74"/>
      <c r="G84" s="3"/>
      <c r="H84" s="36" t="e">
        <f>D84/SUM(D78:D87)</f>
        <v>#DIV/0!</v>
      </c>
      <c r="I84" s="66">
        <f t="shared" si="6"/>
        <v>0</v>
      </c>
      <c r="J84" s="36"/>
      <c r="K84" s="38" t="s">
        <v>24</v>
      </c>
      <c r="L84" s="65"/>
      <c r="M84" s="2"/>
      <c r="N84" s="3"/>
      <c r="O84" s="74"/>
      <c r="P84" s="3"/>
      <c r="Q84" s="36" t="e">
        <f>M84/SUM(D78:D87)</f>
        <v>#DIV/0!</v>
      </c>
      <c r="R84" s="66">
        <f t="shared" si="7"/>
        <v>0</v>
      </c>
      <c r="S84" s="39"/>
      <c r="T84" s="8"/>
    </row>
    <row r="85" spans="1:24" x14ac:dyDescent="0.2">
      <c r="A85" s="14"/>
      <c r="B85" s="35" t="s">
        <v>13</v>
      </c>
      <c r="C85" s="65"/>
      <c r="D85" s="2"/>
      <c r="E85" s="3"/>
      <c r="F85" s="74"/>
      <c r="G85" s="3"/>
      <c r="H85" s="36" t="e">
        <f>D85/SUM(D78:D87)</f>
        <v>#DIV/0!</v>
      </c>
      <c r="I85" s="66">
        <f t="shared" si="6"/>
        <v>0</v>
      </c>
      <c r="J85" s="36"/>
      <c r="K85" s="38" t="s">
        <v>25</v>
      </c>
      <c r="L85" s="65"/>
      <c r="M85" s="2"/>
      <c r="N85" s="3"/>
      <c r="O85" s="74"/>
      <c r="P85" s="3"/>
      <c r="Q85" s="36" t="e">
        <f>M85/SUM(D78:D87)</f>
        <v>#DIV/0!</v>
      </c>
      <c r="R85" s="66">
        <f t="shared" si="7"/>
        <v>0</v>
      </c>
      <c r="S85" s="39"/>
      <c r="T85" s="8"/>
    </row>
    <row r="86" spans="1:24" x14ac:dyDescent="0.2">
      <c r="A86" s="14"/>
      <c r="B86" s="35" t="s">
        <v>14</v>
      </c>
      <c r="C86" s="65"/>
      <c r="D86" s="2"/>
      <c r="E86" s="3"/>
      <c r="F86" s="74"/>
      <c r="G86" s="3"/>
      <c r="H86" s="36" t="e">
        <f>D86/SUM(D78:D87)</f>
        <v>#DIV/0!</v>
      </c>
      <c r="I86" s="66">
        <f t="shared" si="6"/>
        <v>0</v>
      </c>
      <c r="J86" s="36"/>
      <c r="K86" s="38" t="s">
        <v>26</v>
      </c>
      <c r="L86" s="65"/>
      <c r="M86" s="2"/>
      <c r="N86" s="3"/>
      <c r="O86" s="74"/>
      <c r="P86" s="3"/>
      <c r="Q86" s="36" t="e">
        <f>M86/SUM(D78:D87)</f>
        <v>#DIV/0!</v>
      </c>
      <c r="R86" s="66">
        <f t="shared" si="7"/>
        <v>0</v>
      </c>
      <c r="S86" s="39"/>
      <c r="T86" s="8"/>
    </row>
    <row r="87" spans="1:24" x14ac:dyDescent="0.2">
      <c r="A87" s="14"/>
      <c r="B87" s="40" t="s">
        <v>15</v>
      </c>
      <c r="C87" s="65"/>
      <c r="D87" s="2"/>
      <c r="E87" s="3"/>
      <c r="F87" s="74"/>
      <c r="G87" s="3"/>
      <c r="H87" s="41" t="e">
        <f>D87/SUM(D78:D87)</f>
        <v>#DIV/0!</v>
      </c>
      <c r="I87" s="67">
        <f t="shared" si="6"/>
        <v>0</v>
      </c>
      <c r="J87" s="43"/>
      <c r="K87" s="44" t="s">
        <v>27</v>
      </c>
      <c r="L87" s="65"/>
      <c r="M87" s="2"/>
      <c r="N87" s="3"/>
      <c r="O87" s="74"/>
      <c r="P87" s="3"/>
      <c r="Q87" s="41" t="e">
        <f>M87/SUM(D78:D87)</f>
        <v>#DIV/0!</v>
      </c>
      <c r="R87" s="67">
        <f t="shared" si="7"/>
        <v>0</v>
      </c>
      <c r="S87" s="39"/>
      <c r="T87" s="8"/>
    </row>
    <row r="88" spans="1:24" ht="10.25" customHeight="1" x14ac:dyDescent="0.2">
      <c r="A88" s="14"/>
      <c r="B88" s="35"/>
      <c r="C88" s="45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46"/>
    </row>
    <row r="89" spans="1:24" ht="10.25" customHeight="1" x14ac:dyDescent="0.2">
      <c r="A89" s="14"/>
      <c r="B89" s="245" t="s">
        <v>28</v>
      </c>
      <c r="C89" s="246"/>
      <c r="D89" s="247"/>
      <c r="E89" s="23"/>
      <c r="F89" s="23"/>
      <c r="G89" s="23"/>
      <c r="H89" s="248" t="s">
        <v>29</v>
      </c>
      <c r="I89" s="246"/>
      <c r="J89" s="246"/>
      <c r="K89" s="247"/>
      <c r="L89" s="47"/>
      <c r="M89" s="248" t="s">
        <v>37</v>
      </c>
      <c r="N89" s="246"/>
      <c r="O89" s="246"/>
      <c r="P89" s="246"/>
      <c r="Q89" s="246"/>
      <c r="R89" s="247"/>
      <c r="S89" s="46"/>
    </row>
    <row r="90" spans="1:24" x14ac:dyDescent="0.2">
      <c r="A90" s="14"/>
      <c r="B90" s="262" t="s">
        <v>4</v>
      </c>
      <c r="C90" s="263"/>
      <c r="D90" s="129">
        <v>2E-3</v>
      </c>
      <c r="E90" s="36"/>
      <c r="F90" s="36"/>
      <c r="G90" s="36"/>
      <c r="H90" s="251" t="s">
        <v>30</v>
      </c>
      <c r="I90" s="252"/>
      <c r="J90" s="48"/>
      <c r="K90" s="99">
        <f>(SUM(D78:D87))-(SUM(M78:M87))</f>
        <v>0</v>
      </c>
      <c r="L90" s="49"/>
      <c r="M90" s="253"/>
      <c r="N90" s="254"/>
      <c r="O90" s="254"/>
      <c r="P90" s="254"/>
      <c r="Q90" s="254"/>
      <c r="R90" s="255"/>
      <c r="S90" s="46"/>
    </row>
    <row r="91" spans="1:24" x14ac:dyDescent="0.2">
      <c r="A91" s="14"/>
      <c r="B91" s="264" t="s">
        <v>2</v>
      </c>
      <c r="C91" s="265"/>
      <c r="D91" s="112" t="e">
        <f>(A8-A9)/K90</f>
        <v>#DIV/0!</v>
      </c>
      <c r="E91" s="50"/>
      <c r="F91" s="50"/>
      <c r="G91" s="50"/>
      <c r="H91" s="251" t="s">
        <v>50</v>
      </c>
      <c r="I91" s="252"/>
      <c r="J91" s="48"/>
      <c r="K91" s="109">
        <f>(SUM(I78:I87))-(SUM(R78:R87))</f>
        <v>0</v>
      </c>
      <c r="L91" s="14"/>
      <c r="M91" s="256"/>
      <c r="N91" s="257"/>
      <c r="O91" s="257"/>
      <c r="P91" s="257"/>
      <c r="Q91" s="257"/>
      <c r="R91" s="258"/>
      <c r="S91" s="46"/>
    </row>
    <row r="92" spans="1:24" x14ac:dyDescent="0.2">
      <c r="A92" s="14"/>
      <c r="B92" s="266" t="s">
        <v>3</v>
      </c>
      <c r="C92" s="267"/>
      <c r="D92" s="108" t="e">
        <f>D91*(1+D90)</f>
        <v>#DIV/0!</v>
      </c>
      <c r="E92" s="51"/>
      <c r="F92" s="56"/>
      <c r="G92" s="52"/>
      <c r="H92" s="251" t="s">
        <v>36</v>
      </c>
      <c r="I92" s="252"/>
      <c r="J92" s="48"/>
      <c r="K92" s="101" t="e">
        <f>K91/D4</f>
        <v>#DIV/0!</v>
      </c>
      <c r="L92" s="14"/>
      <c r="M92" s="256"/>
      <c r="N92" s="257"/>
      <c r="O92" s="257"/>
      <c r="P92" s="257"/>
      <c r="Q92" s="257"/>
      <c r="R92" s="258"/>
      <c r="S92" s="46"/>
    </row>
    <row r="93" spans="1:24" x14ac:dyDescent="0.2">
      <c r="A93" s="14"/>
      <c r="B93" s="53"/>
      <c r="C93" s="54"/>
      <c r="D93" s="55"/>
      <c r="E93" s="56"/>
      <c r="F93" s="56"/>
      <c r="G93" s="56"/>
      <c r="H93" s="268" t="s">
        <v>31</v>
      </c>
      <c r="I93" s="269"/>
      <c r="J93" s="57"/>
      <c r="K93" s="102">
        <f ca="1">I3-E78</f>
        <v>45275.845048379633</v>
      </c>
      <c r="L93" s="14"/>
      <c r="M93" s="259"/>
      <c r="N93" s="260"/>
      <c r="O93" s="260"/>
      <c r="P93" s="260"/>
      <c r="Q93" s="260"/>
      <c r="R93" s="261"/>
      <c r="S93" s="46"/>
    </row>
    <row r="94" spans="1:24" ht="10.25" customHeight="1" thickBot="1" x14ac:dyDescent="0.25">
      <c r="A94" s="58"/>
      <c r="B94" s="59"/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2"/>
    </row>
    <row r="95" spans="1:24" ht="10.25" customHeight="1" thickBot="1" x14ac:dyDescent="0.25">
      <c r="A95" s="1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9"/>
      <c r="U95" s="9"/>
    </row>
    <row r="96" spans="1:24" ht="14.75" customHeight="1" thickBot="1" x14ac:dyDescent="0.35">
      <c r="A96" s="19"/>
      <c r="B96" s="237" t="s">
        <v>33</v>
      </c>
      <c r="C96" s="238"/>
      <c r="D96" s="1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9"/>
      <c r="U96" s="9"/>
    </row>
    <row r="97" spans="1:24" ht="10.25" customHeight="1" x14ac:dyDescent="0.2">
      <c r="A97" s="14"/>
      <c r="B97" s="22"/>
      <c r="C97" s="23"/>
      <c r="D97" s="24"/>
      <c r="E97" s="25"/>
      <c r="F97" s="26"/>
      <c r="G97" s="26"/>
      <c r="H97" s="2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8"/>
      <c r="T97" s="6"/>
    </row>
    <row r="98" spans="1:24" ht="16" x14ac:dyDescent="0.2">
      <c r="A98" s="14"/>
      <c r="B98" s="239" t="s">
        <v>34</v>
      </c>
      <c r="C98" s="240"/>
      <c r="D98" s="240"/>
      <c r="E98" s="240"/>
      <c r="F98" s="240"/>
      <c r="G98" s="240"/>
      <c r="H98" s="240"/>
      <c r="I98" s="241"/>
      <c r="J98" s="29"/>
      <c r="K98" s="242" t="s">
        <v>35</v>
      </c>
      <c r="L98" s="243"/>
      <c r="M98" s="243"/>
      <c r="N98" s="243"/>
      <c r="O98" s="243"/>
      <c r="P98" s="243"/>
      <c r="Q98" s="243"/>
      <c r="R98" s="244"/>
      <c r="S98" s="28"/>
      <c r="T98" s="6"/>
      <c r="X98" s="12" t="s">
        <v>39</v>
      </c>
    </row>
    <row r="99" spans="1:24" x14ac:dyDescent="0.2">
      <c r="A99" s="14"/>
      <c r="B99" s="30" t="s">
        <v>6</v>
      </c>
      <c r="C99" s="31" t="s">
        <v>48</v>
      </c>
      <c r="D99" s="31" t="s">
        <v>0</v>
      </c>
      <c r="E99" s="31" t="s">
        <v>16</v>
      </c>
      <c r="F99" s="31" t="s">
        <v>96</v>
      </c>
      <c r="G99" s="31" t="s">
        <v>38</v>
      </c>
      <c r="H99" s="31" t="s">
        <v>47</v>
      </c>
      <c r="I99" s="32" t="s">
        <v>49</v>
      </c>
      <c r="J99" s="31"/>
      <c r="K99" s="33" t="s">
        <v>17</v>
      </c>
      <c r="L99" s="31" t="s">
        <v>48</v>
      </c>
      <c r="M99" s="31" t="s">
        <v>0</v>
      </c>
      <c r="N99" s="31" t="s">
        <v>16</v>
      </c>
      <c r="O99" s="31" t="s">
        <v>96</v>
      </c>
      <c r="P99" s="31" t="s">
        <v>38</v>
      </c>
      <c r="Q99" s="31" t="s">
        <v>47</v>
      </c>
      <c r="R99" s="32" t="s">
        <v>49</v>
      </c>
      <c r="S99" s="34"/>
      <c r="T99" s="7"/>
      <c r="V99" s="63"/>
      <c r="X99" s="12" t="s">
        <v>40</v>
      </c>
    </row>
    <row r="100" spans="1:24" x14ac:dyDescent="0.2">
      <c r="A100" s="14"/>
      <c r="B100" s="35" t="s">
        <v>5</v>
      </c>
      <c r="C100" s="65"/>
      <c r="D100" s="2"/>
      <c r="E100" s="3"/>
      <c r="F100" s="74"/>
      <c r="G100" s="3"/>
      <c r="H100" s="36" t="e">
        <f>D100/SUM(D100:D109)</f>
        <v>#DIV/0!</v>
      </c>
      <c r="I100" s="66">
        <f>C100*D100</f>
        <v>0</v>
      </c>
      <c r="J100" s="36"/>
      <c r="K100" s="38" t="s">
        <v>18</v>
      </c>
      <c r="L100" s="65"/>
      <c r="M100" s="2"/>
      <c r="N100" s="3"/>
      <c r="O100" s="74"/>
      <c r="P100" s="3"/>
      <c r="Q100" s="36" t="e">
        <f>M100/SUM(D100:D109)</f>
        <v>#DIV/0!</v>
      </c>
      <c r="R100" s="66">
        <f>L100*M100</f>
        <v>0</v>
      </c>
      <c r="S100" s="39"/>
      <c r="T100" s="8"/>
      <c r="V100" s="63"/>
      <c r="X100" s="12" t="s">
        <v>41</v>
      </c>
    </row>
    <row r="101" spans="1:24" x14ac:dyDescent="0.2">
      <c r="A101" s="14"/>
      <c r="B101" s="35" t="s">
        <v>7</v>
      </c>
      <c r="C101" s="65"/>
      <c r="D101" s="2"/>
      <c r="E101" s="3"/>
      <c r="F101" s="74"/>
      <c r="G101" s="3"/>
      <c r="H101" s="36" t="e">
        <f>D101/SUM(D100:D109)</f>
        <v>#DIV/0!</v>
      </c>
      <c r="I101" s="66">
        <f t="shared" ref="I101:I109" si="8">C101*D101</f>
        <v>0</v>
      </c>
      <c r="J101" s="36"/>
      <c r="K101" s="38" t="s">
        <v>19</v>
      </c>
      <c r="L101" s="65"/>
      <c r="M101" s="2"/>
      <c r="N101" s="3"/>
      <c r="O101" s="74"/>
      <c r="P101" s="3"/>
      <c r="Q101" s="36" t="e">
        <f>M101/SUM(D100:D109)</f>
        <v>#DIV/0!</v>
      </c>
      <c r="R101" s="66">
        <f t="shared" ref="R101:R109" si="9">L101*M101</f>
        <v>0</v>
      </c>
      <c r="S101" s="39"/>
      <c r="T101" s="8"/>
      <c r="W101" s="4"/>
      <c r="X101" s="12" t="s">
        <v>42</v>
      </c>
    </row>
    <row r="102" spans="1:24" x14ac:dyDescent="0.2">
      <c r="A102" s="14"/>
      <c r="B102" s="35" t="s">
        <v>8</v>
      </c>
      <c r="C102" s="65"/>
      <c r="D102" s="2"/>
      <c r="E102" s="3"/>
      <c r="F102" s="74"/>
      <c r="G102" s="3"/>
      <c r="H102" s="36" t="e">
        <f>D102/SUM(D100:D109)</f>
        <v>#DIV/0!</v>
      </c>
      <c r="I102" s="66">
        <f t="shared" si="8"/>
        <v>0</v>
      </c>
      <c r="J102" s="36"/>
      <c r="K102" s="38" t="s">
        <v>20</v>
      </c>
      <c r="L102" s="65"/>
      <c r="M102" s="2"/>
      <c r="N102" s="3"/>
      <c r="O102" s="74"/>
      <c r="P102" s="3"/>
      <c r="Q102" s="36" t="e">
        <f>M102/SUM(D100:D109)</f>
        <v>#DIV/0!</v>
      </c>
      <c r="R102" s="66">
        <f t="shared" si="9"/>
        <v>0</v>
      </c>
      <c r="S102" s="39"/>
      <c r="T102" s="8"/>
      <c r="X102" s="12" t="s">
        <v>43</v>
      </c>
    </row>
    <row r="103" spans="1:24" x14ac:dyDescent="0.2">
      <c r="A103" s="14"/>
      <c r="B103" s="35" t="s">
        <v>9</v>
      </c>
      <c r="C103" s="65"/>
      <c r="D103" s="2"/>
      <c r="E103" s="3"/>
      <c r="F103" s="74"/>
      <c r="G103" s="3"/>
      <c r="H103" s="36" t="e">
        <f>D103/SUM(D100:D109)</f>
        <v>#DIV/0!</v>
      </c>
      <c r="I103" s="66">
        <f t="shared" si="8"/>
        <v>0</v>
      </c>
      <c r="J103" s="36"/>
      <c r="K103" s="38" t="s">
        <v>21</v>
      </c>
      <c r="L103" s="65"/>
      <c r="M103" s="2"/>
      <c r="N103" s="3"/>
      <c r="O103" s="74"/>
      <c r="P103" s="3"/>
      <c r="Q103" s="36" t="e">
        <f>M103/SUM(D100:D109)</f>
        <v>#DIV/0!</v>
      </c>
      <c r="R103" s="66">
        <f t="shared" si="9"/>
        <v>0</v>
      </c>
      <c r="S103" s="39"/>
      <c r="T103" s="8"/>
      <c r="X103" s="12" t="s">
        <v>44</v>
      </c>
    </row>
    <row r="104" spans="1:24" x14ac:dyDescent="0.2">
      <c r="A104" s="14"/>
      <c r="B104" s="35" t="s">
        <v>10</v>
      </c>
      <c r="C104" s="65"/>
      <c r="D104" s="2"/>
      <c r="E104" s="3"/>
      <c r="F104" s="74"/>
      <c r="G104" s="3"/>
      <c r="H104" s="36" t="e">
        <f>D104/SUM(D100:D109)</f>
        <v>#DIV/0!</v>
      </c>
      <c r="I104" s="66">
        <f t="shared" si="8"/>
        <v>0</v>
      </c>
      <c r="J104" s="36"/>
      <c r="K104" s="38" t="s">
        <v>22</v>
      </c>
      <c r="L104" s="65"/>
      <c r="M104" s="2"/>
      <c r="N104" s="3"/>
      <c r="O104" s="74"/>
      <c r="P104" s="3"/>
      <c r="Q104" s="36" t="e">
        <f>M104/SUM(D100:D109)</f>
        <v>#DIV/0!</v>
      </c>
      <c r="R104" s="66">
        <f t="shared" si="9"/>
        <v>0</v>
      </c>
      <c r="S104" s="39"/>
      <c r="T104" s="8"/>
      <c r="X104" s="12" t="s">
        <v>45</v>
      </c>
    </row>
    <row r="105" spans="1:24" x14ac:dyDescent="0.2">
      <c r="A105" s="14"/>
      <c r="B105" s="35" t="s">
        <v>11</v>
      </c>
      <c r="C105" s="65"/>
      <c r="D105" s="2"/>
      <c r="E105" s="3"/>
      <c r="F105" s="74"/>
      <c r="G105" s="3"/>
      <c r="H105" s="36" t="e">
        <f>D105/SUM(D100:D109)</f>
        <v>#DIV/0!</v>
      </c>
      <c r="I105" s="66">
        <f t="shared" si="8"/>
        <v>0</v>
      </c>
      <c r="J105" s="36"/>
      <c r="K105" s="38" t="s">
        <v>23</v>
      </c>
      <c r="L105" s="65"/>
      <c r="M105" s="2"/>
      <c r="N105" s="3"/>
      <c r="O105" s="74"/>
      <c r="P105" s="3"/>
      <c r="Q105" s="36" t="e">
        <f>M105/SUM(D100:D109)</f>
        <v>#DIV/0!</v>
      </c>
      <c r="R105" s="66">
        <f t="shared" si="9"/>
        <v>0</v>
      </c>
      <c r="S105" s="39"/>
      <c r="T105" s="8"/>
      <c r="X105" s="12" t="s">
        <v>46</v>
      </c>
    </row>
    <row r="106" spans="1:24" x14ac:dyDescent="0.2">
      <c r="A106" s="14"/>
      <c r="B106" s="35" t="s">
        <v>12</v>
      </c>
      <c r="C106" s="65"/>
      <c r="D106" s="2"/>
      <c r="E106" s="3"/>
      <c r="F106" s="74"/>
      <c r="G106" s="3"/>
      <c r="H106" s="36" t="e">
        <f>D106/SUM(D100:D109)</f>
        <v>#DIV/0!</v>
      </c>
      <c r="I106" s="66">
        <f t="shared" si="8"/>
        <v>0</v>
      </c>
      <c r="J106" s="36"/>
      <c r="K106" s="38" t="s">
        <v>24</v>
      </c>
      <c r="L106" s="65"/>
      <c r="M106" s="2"/>
      <c r="N106" s="3"/>
      <c r="O106" s="74"/>
      <c r="P106" s="3"/>
      <c r="Q106" s="36" t="e">
        <f>M106/SUM(D100:D109)</f>
        <v>#DIV/0!</v>
      </c>
      <c r="R106" s="66">
        <f t="shared" si="9"/>
        <v>0</v>
      </c>
      <c r="S106" s="39"/>
      <c r="T106" s="8"/>
    </row>
    <row r="107" spans="1:24" x14ac:dyDescent="0.2">
      <c r="A107" s="14"/>
      <c r="B107" s="35" t="s">
        <v>13</v>
      </c>
      <c r="C107" s="65"/>
      <c r="D107" s="2"/>
      <c r="E107" s="3"/>
      <c r="F107" s="74"/>
      <c r="G107" s="3"/>
      <c r="H107" s="36" t="e">
        <f>D107/SUM(D100:D109)</f>
        <v>#DIV/0!</v>
      </c>
      <c r="I107" s="66">
        <f t="shared" si="8"/>
        <v>0</v>
      </c>
      <c r="J107" s="36"/>
      <c r="K107" s="38" t="s">
        <v>25</v>
      </c>
      <c r="L107" s="65"/>
      <c r="M107" s="2"/>
      <c r="N107" s="3"/>
      <c r="O107" s="74"/>
      <c r="P107" s="3"/>
      <c r="Q107" s="36" t="e">
        <f>M107/SUM(D100:D109)</f>
        <v>#DIV/0!</v>
      </c>
      <c r="R107" s="66">
        <f t="shared" si="9"/>
        <v>0</v>
      </c>
      <c r="S107" s="39"/>
      <c r="T107" s="8"/>
    </row>
    <row r="108" spans="1:24" x14ac:dyDescent="0.2">
      <c r="A108" s="14"/>
      <c r="B108" s="35" t="s">
        <v>14</v>
      </c>
      <c r="C108" s="65"/>
      <c r="D108" s="2"/>
      <c r="E108" s="3"/>
      <c r="F108" s="74"/>
      <c r="G108" s="3"/>
      <c r="H108" s="36" t="e">
        <f>D108/SUM(D100:D109)</f>
        <v>#DIV/0!</v>
      </c>
      <c r="I108" s="66">
        <f t="shared" si="8"/>
        <v>0</v>
      </c>
      <c r="J108" s="36"/>
      <c r="K108" s="38" t="s">
        <v>26</v>
      </c>
      <c r="L108" s="65"/>
      <c r="M108" s="2"/>
      <c r="N108" s="3"/>
      <c r="O108" s="74"/>
      <c r="P108" s="3"/>
      <c r="Q108" s="36" t="e">
        <f>M108/SUM(D100:D109)</f>
        <v>#DIV/0!</v>
      </c>
      <c r="R108" s="66">
        <f t="shared" si="9"/>
        <v>0</v>
      </c>
      <c r="S108" s="39"/>
      <c r="T108" s="8"/>
    </row>
    <row r="109" spans="1:24" x14ac:dyDescent="0.2">
      <c r="A109" s="14"/>
      <c r="B109" s="40" t="s">
        <v>15</v>
      </c>
      <c r="C109" s="65"/>
      <c r="D109" s="2"/>
      <c r="E109" s="3"/>
      <c r="F109" s="74"/>
      <c r="G109" s="3"/>
      <c r="H109" s="41" t="e">
        <f>D109/SUM(D100:D109)</f>
        <v>#DIV/0!</v>
      </c>
      <c r="I109" s="67">
        <f t="shared" si="8"/>
        <v>0</v>
      </c>
      <c r="J109" s="43"/>
      <c r="K109" s="44" t="s">
        <v>27</v>
      </c>
      <c r="L109" s="65"/>
      <c r="M109" s="2"/>
      <c r="N109" s="3"/>
      <c r="O109" s="74"/>
      <c r="P109" s="3"/>
      <c r="Q109" s="41" t="e">
        <f>M109/SUM(D100:D109)</f>
        <v>#DIV/0!</v>
      </c>
      <c r="R109" s="67">
        <f t="shared" si="9"/>
        <v>0</v>
      </c>
      <c r="S109" s="39"/>
      <c r="T109" s="8"/>
    </row>
    <row r="110" spans="1:24" ht="10.25" customHeight="1" x14ac:dyDescent="0.2">
      <c r="A110" s="14"/>
      <c r="B110" s="35"/>
      <c r="C110" s="45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46"/>
    </row>
    <row r="111" spans="1:24" ht="10.25" customHeight="1" x14ac:dyDescent="0.2">
      <c r="A111" s="14"/>
      <c r="B111" s="245" t="s">
        <v>28</v>
      </c>
      <c r="C111" s="246"/>
      <c r="D111" s="247"/>
      <c r="E111" s="23"/>
      <c r="F111" s="23"/>
      <c r="G111" s="23"/>
      <c r="H111" s="248" t="s">
        <v>29</v>
      </c>
      <c r="I111" s="246"/>
      <c r="J111" s="246"/>
      <c r="K111" s="247"/>
      <c r="L111" s="47"/>
      <c r="M111" s="248" t="s">
        <v>37</v>
      </c>
      <c r="N111" s="246"/>
      <c r="O111" s="246"/>
      <c r="P111" s="246"/>
      <c r="Q111" s="246"/>
      <c r="R111" s="247"/>
      <c r="S111" s="46"/>
    </row>
    <row r="112" spans="1:24" x14ac:dyDescent="0.2">
      <c r="A112" s="14"/>
      <c r="B112" s="262" t="s">
        <v>4</v>
      </c>
      <c r="C112" s="263"/>
      <c r="D112" s="129">
        <v>2E-3</v>
      </c>
      <c r="E112" s="36"/>
      <c r="F112" s="36"/>
      <c r="G112" s="36"/>
      <c r="H112" s="251" t="s">
        <v>30</v>
      </c>
      <c r="I112" s="252"/>
      <c r="J112" s="48"/>
      <c r="K112" s="99">
        <f>(SUM(D100:D109))-(SUM(M100:M109))</f>
        <v>0</v>
      </c>
      <c r="L112" s="49"/>
      <c r="M112" s="253"/>
      <c r="N112" s="254"/>
      <c r="O112" s="254"/>
      <c r="P112" s="254"/>
      <c r="Q112" s="254"/>
      <c r="R112" s="255"/>
      <c r="S112" s="46"/>
    </row>
    <row r="113" spans="1:24" x14ac:dyDescent="0.2">
      <c r="A113" s="14"/>
      <c r="B113" s="264" t="s">
        <v>2</v>
      </c>
      <c r="C113" s="265"/>
      <c r="D113" s="112" t="e">
        <f>(A10-A11)/K112</f>
        <v>#DIV/0!</v>
      </c>
      <c r="E113" s="50"/>
      <c r="F113" s="50"/>
      <c r="G113" s="50"/>
      <c r="H113" s="251" t="s">
        <v>50</v>
      </c>
      <c r="I113" s="252"/>
      <c r="J113" s="48"/>
      <c r="K113" s="109">
        <f>(SUM(I100:I109))-(SUM(R100:R109))</f>
        <v>0</v>
      </c>
      <c r="L113" s="14"/>
      <c r="M113" s="256"/>
      <c r="N113" s="257"/>
      <c r="O113" s="257"/>
      <c r="P113" s="257"/>
      <c r="Q113" s="257"/>
      <c r="R113" s="258"/>
      <c r="S113" s="46"/>
    </row>
    <row r="114" spans="1:24" x14ac:dyDescent="0.2">
      <c r="A114" s="14"/>
      <c r="B114" s="266" t="s">
        <v>3</v>
      </c>
      <c r="C114" s="267"/>
      <c r="D114" s="108" t="e">
        <f>D113*(1+D112)</f>
        <v>#DIV/0!</v>
      </c>
      <c r="E114" s="51"/>
      <c r="F114" s="56"/>
      <c r="G114" s="52"/>
      <c r="H114" s="251" t="s">
        <v>36</v>
      </c>
      <c r="I114" s="252"/>
      <c r="J114" s="48"/>
      <c r="K114" s="101" t="e">
        <f>K113/D4</f>
        <v>#DIV/0!</v>
      </c>
      <c r="L114" s="14"/>
      <c r="M114" s="256"/>
      <c r="N114" s="257"/>
      <c r="O114" s="257"/>
      <c r="P114" s="257"/>
      <c r="Q114" s="257"/>
      <c r="R114" s="258"/>
      <c r="S114" s="46"/>
    </row>
    <row r="115" spans="1:24" x14ac:dyDescent="0.2">
      <c r="A115" s="14"/>
      <c r="B115" s="53"/>
      <c r="C115" s="54"/>
      <c r="D115" s="55"/>
      <c r="E115" s="56"/>
      <c r="F115" s="56"/>
      <c r="G115" s="56"/>
      <c r="H115" s="268" t="s">
        <v>31</v>
      </c>
      <c r="I115" s="269"/>
      <c r="J115" s="57"/>
      <c r="K115" s="102">
        <f ca="1">I3-E100</f>
        <v>45275.845048379633</v>
      </c>
      <c r="L115" s="14"/>
      <c r="M115" s="259"/>
      <c r="N115" s="260"/>
      <c r="O115" s="260"/>
      <c r="P115" s="260"/>
      <c r="Q115" s="260"/>
      <c r="R115" s="261"/>
      <c r="S115" s="46"/>
    </row>
    <row r="116" spans="1:24" ht="10.25" customHeight="1" thickBot="1" x14ac:dyDescent="0.25">
      <c r="A116" s="58"/>
      <c r="B116" s="59"/>
      <c r="C116" s="60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2"/>
    </row>
    <row r="117" spans="1:24" ht="10.25" customHeight="1" thickBot="1" x14ac:dyDescent="0.25">
      <c r="A117" s="1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9"/>
      <c r="U117" s="9"/>
    </row>
    <row r="118" spans="1:24" ht="14.75" customHeight="1" thickBot="1" x14ac:dyDescent="0.35">
      <c r="A118" s="19"/>
      <c r="B118" s="237" t="s">
        <v>33</v>
      </c>
      <c r="C118" s="238"/>
      <c r="D118" s="1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1"/>
      <c r="T118" s="9"/>
      <c r="U118" s="9"/>
    </row>
    <row r="119" spans="1:24" ht="10.25" customHeight="1" x14ac:dyDescent="0.2">
      <c r="A119" s="14"/>
      <c r="B119" s="22"/>
      <c r="C119" s="23"/>
      <c r="D119" s="24"/>
      <c r="E119" s="25"/>
      <c r="F119" s="26"/>
      <c r="G119" s="26"/>
      <c r="H119" s="2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8"/>
      <c r="T119" s="6"/>
    </row>
    <row r="120" spans="1:24" ht="16" x14ac:dyDescent="0.2">
      <c r="A120" s="14"/>
      <c r="B120" s="239" t="s">
        <v>34</v>
      </c>
      <c r="C120" s="240"/>
      <c r="D120" s="240"/>
      <c r="E120" s="240"/>
      <c r="F120" s="240"/>
      <c r="G120" s="240"/>
      <c r="H120" s="240"/>
      <c r="I120" s="241"/>
      <c r="J120" s="29"/>
      <c r="K120" s="242" t="s">
        <v>35</v>
      </c>
      <c r="L120" s="243"/>
      <c r="M120" s="243"/>
      <c r="N120" s="243"/>
      <c r="O120" s="243"/>
      <c r="P120" s="243"/>
      <c r="Q120" s="243"/>
      <c r="R120" s="244"/>
      <c r="S120" s="28"/>
      <c r="T120" s="6"/>
      <c r="X120" s="12" t="s">
        <v>39</v>
      </c>
    </row>
    <row r="121" spans="1:24" x14ac:dyDescent="0.2">
      <c r="A121" s="14"/>
      <c r="B121" s="30" t="s">
        <v>6</v>
      </c>
      <c r="C121" s="31" t="s">
        <v>48</v>
      </c>
      <c r="D121" s="31" t="s">
        <v>0</v>
      </c>
      <c r="E121" s="31" t="s">
        <v>16</v>
      </c>
      <c r="F121" s="31" t="s">
        <v>96</v>
      </c>
      <c r="G121" s="31" t="s">
        <v>38</v>
      </c>
      <c r="H121" s="31" t="s">
        <v>47</v>
      </c>
      <c r="I121" s="32" t="s">
        <v>49</v>
      </c>
      <c r="J121" s="31"/>
      <c r="K121" s="33" t="s">
        <v>17</v>
      </c>
      <c r="L121" s="31" t="s">
        <v>48</v>
      </c>
      <c r="M121" s="31" t="s">
        <v>0</v>
      </c>
      <c r="N121" s="31" t="s">
        <v>16</v>
      </c>
      <c r="O121" s="31" t="s">
        <v>96</v>
      </c>
      <c r="P121" s="31" t="s">
        <v>38</v>
      </c>
      <c r="Q121" s="31" t="s">
        <v>47</v>
      </c>
      <c r="R121" s="32" t="s">
        <v>49</v>
      </c>
      <c r="S121" s="34"/>
      <c r="T121" s="7"/>
      <c r="V121" s="63"/>
      <c r="X121" s="12" t="s">
        <v>40</v>
      </c>
    </row>
    <row r="122" spans="1:24" x14ac:dyDescent="0.2">
      <c r="A122" s="14"/>
      <c r="B122" s="35" t="s">
        <v>5</v>
      </c>
      <c r="C122" s="65"/>
      <c r="D122" s="2"/>
      <c r="E122" s="3"/>
      <c r="F122" s="74"/>
      <c r="G122" s="3"/>
      <c r="H122" s="36" t="e">
        <f>D122/SUM(D122:D131)</f>
        <v>#DIV/0!</v>
      </c>
      <c r="I122" s="66">
        <f>C122*D122</f>
        <v>0</v>
      </c>
      <c r="J122" s="36"/>
      <c r="K122" s="38" t="s">
        <v>18</v>
      </c>
      <c r="L122" s="65"/>
      <c r="M122" s="2"/>
      <c r="N122" s="3"/>
      <c r="O122" s="74"/>
      <c r="P122" s="3"/>
      <c r="Q122" s="36" t="e">
        <f>M122/SUM(D122:D131)</f>
        <v>#DIV/0!</v>
      </c>
      <c r="R122" s="66">
        <f>L122*M122</f>
        <v>0</v>
      </c>
      <c r="S122" s="39"/>
      <c r="T122" s="8"/>
      <c r="V122" s="63"/>
      <c r="X122" s="12" t="s">
        <v>41</v>
      </c>
    </row>
    <row r="123" spans="1:24" x14ac:dyDescent="0.2">
      <c r="A123" s="14"/>
      <c r="B123" s="35" t="s">
        <v>7</v>
      </c>
      <c r="C123" s="65"/>
      <c r="D123" s="2"/>
      <c r="E123" s="3"/>
      <c r="F123" s="74"/>
      <c r="G123" s="3"/>
      <c r="H123" s="36" t="e">
        <f>D123/SUM(D122:D131)</f>
        <v>#DIV/0!</v>
      </c>
      <c r="I123" s="66">
        <f t="shared" ref="I123:I131" si="10">C123*D123</f>
        <v>0</v>
      </c>
      <c r="J123" s="36"/>
      <c r="K123" s="38" t="s">
        <v>19</v>
      </c>
      <c r="L123" s="65"/>
      <c r="M123" s="2"/>
      <c r="N123" s="3"/>
      <c r="O123" s="74"/>
      <c r="P123" s="3"/>
      <c r="Q123" s="36" t="e">
        <f>M123/SUM(D122:D131)</f>
        <v>#DIV/0!</v>
      </c>
      <c r="R123" s="66">
        <f t="shared" ref="R123:R131" si="11">L123*M123</f>
        <v>0</v>
      </c>
      <c r="S123" s="39"/>
      <c r="T123" s="8"/>
      <c r="W123" s="4"/>
      <c r="X123" s="12" t="s">
        <v>42</v>
      </c>
    </row>
    <row r="124" spans="1:24" x14ac:dyDescent="0.2">
      <c r="A124" s="14"/>
      <c r="B124" s="35" t="s">
        <v>8</v>
      </c>
      <c r="C124" s="65"/>
      <c r="D124" s="2"/>
      <c r="E124" s="3"/>
      <c r="F124" s="74"/>
      <c r="G124" s="3"/>
      <c r="H124" s="36" t="e">
        <f>D124/SUM(D122:D131)</f>
        <v>#DIV/0!</v>
      </c>
      <c r="I124" s="66">
        <f t="shared" si="10"/>
        <v>0</v>
      </c>
      <c r="J124" s="36"/>
      <c r="K124" s="38" t="s">
        <v>20</v>
      </c>
      <c r="L124" s="65"/>
      <c r="M124" s="2"/>
      <c r="N124" s="3"/>
      <c r="O124" s="74"/>
      <c r="P124" s="3"/>
      <c r="Q124" s="36" t="e">
        <f>M124/SUM(D122:D131)</f>
        <v>#DIV/0!</v>
      </c>
      <c r="R124" s="66">
        <f t="shared" si="11"/>
        <v>0</v>
      </c>
      <c r="S124" s="39"/>
      <c r="T124" s="8"/>
      <c r="X124" s="12" t="s">
        <v>43</v>
      </c>
    </row>
    <row r="125" spans="1:24" x14ac:dyDescent="0.2">
      <c r="A125" s="14"/>
      <c r="B125" s="35" t="s">
        <v>9</v>
      </c>
      <c r="C125" s="65"/>
      <c r="D125" s="2"/>
      <c r="E125" s="3"/>
      <c r="F125" s="74"/>
      <c r="G125" s="3"/>
      <c r="H125" s="36" t="e">
        <f>D125/SUM(D122:D131)</f>
        <v>#DIV/0!</v>
      </c>
      <c r="I125" s="66">
        <f t="shared" si="10"/>
        <v>0</v>
      </c>
      <c r="J125" s="36"/>
      <c r="K125" s="38" t="s">
        <v>21</v>
      </c>
      <c r="L125" s="65"/>
      <c r="M125" s="2"/>
      <c r="N125" s="3"/>
      <c r="O125" s="74"/>
      <c r="P125" s="3"/>
      <c r="Q125" s="36" t="e">
        <f>M125/SUM(D122:D131)</f>
        <v>#DIV/0!</v>
      </c>
      <c r="R125" s="66">
        <f t="shared" si="11"/>
        <v>0</v>
      </c>
      <c r="S125" s="39"/>
      <c r="T125" s="8"/>
      <c r="X125" s="12" t="s">
        <v>44</v>
      </c>
    </row>
    <row r="126" spans="1:24" x14ac:dyDescent="0.2">
      <c r="A126" s="14"/>
      <c r="B126" s="35" t="s">
        <v>10</v>
      </c>
      <c r="C126" s="65"/>
      <c r="D126" s="2"/>
      <c r="E126" s="3"/>
      <c r="F126" s="74"/>
      <c r="G126" s="3"/>
      <c r="H126" s="36" t="e">
        <f>D126/SUM(D122:D131)</f>
        <v>#DIV/0!</v>
      </c>
      <c r="I126" s="66">
        <f t="shared" si="10"/>
        <v>0</v>
      </c>
      <c r="J126" s="36"/>
      <c r="K126" s="38" t="s">
        <v>22</v>
      </c>
      <c r="L126" s="65"/>
      <c r="M126" s="2"/>
      <c r="N126" s="3"/>
      <c r="O126" s="74"/>
      <c r="P126" s="3"/>
      <c r="Q126" s="36" t="e">
        <f>M126/SUM(D122:D131)</f>
        <v>#DIV/0!</v>
      </c>
      <c r="R126" s="66">
        <f t="shared" si="11"/>
        <v>0</v>
      </c>
      <c r="S126" s="39"/>
      <c r="T126" s="8"/>
      <c r="X126" s="12" t="s">
        <v>45</v>
      </c>
    </row>
    <row r="127" spans="1:24" x14ac:dyDescent="0.2">
      <c r="A127" s="14"/>
      <c r="B127" s="35" t="s">
        <v>11</v>
      </c>
      <c r="C127" s="65"/>
      <c r="D127" s="2"/>
      <c r="E127" s="3"/>
      <c r="F127" s="74"/>
      <c r="G127" s="3"/>
      <c r="H127" s="36" t="e">
        <f>D127/SUM(D122:D131)</f>
        <v>#DIV/0!</v>
      </c>
      <c r="I127" s="66">
        <f t="shared" si="10"/>
        <v>0</v>
      </c>
      <c r="J127" s="36"/>
      <c r="K127" s="38" t="s">
        <v>23</v>
      </c>
      <c r="L127" s="65"/>
      <c r="M127" s="2"/>
      <c r="N127" s="3"/>
      <c r="O127" s="74"/>
      <c r="P127" s="3"/>
      <c r="Q127" s="36" t="e">
        <f>M127/SUM(D122:D131)</f>
        <v>#DIV/0!</v>
      </c>
      <c r="R127" s="66">
        <f t="shared" si="11"/>
        <v>0</v>
      </c>
      <c r="S127" s="39"/>
      <c r="T127" s="8"/>
      <c r="X127" s="12" t="s">
        <v>46</v>
      </c>
    </row>
    <row r="128" spans="1:24" x14ac:dyDescent="0.2">
      <c r="A128" s="14"/>
      <c r="B128" s="35" t="s">
        <v>12</v>
      </c>
      <c r="C128" s="65"/>
      <c r="D128" s="2"/>
      <c r="E128" s="3"/>
      <c r="F128" s="74"/>
      <c r="G128" s="3"/>
      <c r="H128" s="36" t="e">
        <f>D128/SUM(D122:D131)</f>
        <v>#DIV/0!</v>
      </c>
      <c r="I128" s="66">
        <f t="shared" si="10"/>
        <v>0</v>
      </c>
      <c r="J128" s="36"/>
      <c r="K128" s="38" t="s">
        <v>24</v>
      </c>
      <c r="L128" s="65"/>
      <c r="M128" s="2"/>
      <c r="N128" s="3"/>
      <c r="O128" s="74"/>
      <c r="P128" s="3"/>
      <c r="Q128" s="36" t="e">
        <f>M128/SUM(D122:D131)</f>
        <v>#DIV/0!</v>
      </c>
      <c r="R128" s="66">
        <f t="shared" si="11"/>
        <v>0</v>
      </c>
      <c r="S128" s="39"/>
      <c r="T128" s="8"/>
    </row>
    <row r="129" spans="1:20" x14ac:dyDescent="0.2">
      <c r="A129" s="14"/>
      <c r="B129" s="35" t="s">
        <v>13</v>
      </c>
      <c r="C129" s="65"/>
      <c r="D129" s="2"/>
      <c r="E129" s="3"/>
      <c r="F129" s="74"/>
      <c r="G129" s="3"/>
      <c r="H129" s="36" t="e">
        <f>D129/SUM(D122:D131)</f>
        <v>#DIV/0!</v>
      </c>
      <c r="I129" s="66">
        <f t="shared" si="10"/>
        <v>0</v>
      </c>
      <c r="J129" s="36"/>
      <c r="K129" s="38" t="s">
        <v>25</v>
      </c>
      <c r="L129" s="65"/>
      <c r="M129" s="2"/>
      <c r="N129" s="3"/>
      <c r="O129" s="74"/>
      <c r="P129" s="3"/>
      <c r="Q129" s="36" t="e">
        <f>M129/SUM(D122:D131)</f>
        <v>#DIV/0!</v>
      </c>
      <c r="R129" s="66">
        <f t="shared" si="11"/>
        <v>0</v>
      </c>
      <c r="S129" s="39"/>
      <c r="T129" s="8"/>
    </row>
    <row r="130" spans="1:20" x14ac:dyDescent="0.2">
      <c r="A130" s="14"/>
      <c r="B130" s="35" t="s">
        <v>14</v>
      </c>
      <c r="C130" s="65"/>
      <c r="D130" s="2"/>
      <c r="E130" s="3"/>
      <c r="F130" s="74"/>
      <c r="G130" s="3"/>
      <c r="H130" s="36" t="e">
        <f>D130/SUM(D122:D131)</f>
        <v>#DIV/0!</v>
      </c>
      <c r="I130" s="66">
        <f t="shared" si="10"/>
        <v>0</v>
      </c>
      <c r="J130" s="36"/>
      <c r="K130" s="38" t="s">
        <v>26</v>
      </c>
      <c r="L130" s="65"/>
      <c r="M130" s="2"/>
      <c r="N130" s="3"/>
      <c r="O130" s="74"/>
      <c r="P130" s="3"/>
      <c r="Q130" s="36" t="e">
        <f>M130/SUM(D122:D131)</f>
        <v>#DIV/0!</v>
      </c>
      <c r="R130" s="66">
        <f t="shared" si="11"/>
        <v>0</v>
      </c>
      <c r="S130" s="39"/>
      <c r="T130" s="8"/>
    </row>
    <row r="131" spans="1:20" x14ac:dyDescent="0.2">
      <c r="A131" s="14"/>
      <c r="B131" s="40" t="s">
        <v>15</v>
      </c>
      <c r="C131" s="65"/>
      <c r="D131" s="2"/>
      <c r="E131" s="3"/>
      <c r="F131" s="74"/>
      <c r="G131" s="3"/>
      <c r="H131" s="41" t="e">
        <f>D131/SUM(D122:D131)</f>
        <v>#DIV/0!</v>
      </c>
      <c r="I131" s="67">
        <f t="shared" si="10"/>
        <v>0</v>
      </c>
      <c r="J131" s="43"/>
      <c r="K131" s="44" t="s">
        <v>27</v>
      </c>
      <c r="L131" s="65"/>
      <c r="M131" s="2"/>
      <c r="N131" s="3"/>
      <c r="O131" s="74"/>
      <c r="P131" s="3"/>
      <c r="Q131" s="41" t="e">
        <f>M131/SUM(D122:D131)</f>
        <v>#DIV/0!</v>
      </c>
      <c r="R131" s="67">
        <f t="shared" si="11"/>
        <v>0</v>
      </c>
      <c r="S131" s="39"/>
      <c r="T131" s="8"/>
    </row>
    <row r="132" spans="1:20" ht="10.25" customHeight="1" x14ac:dyDescent="0.2">
      <c r="A132" s="14"/>
      <c r="B132" s="35"/>
      <c r="C132" s="45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46"/>
    </row>
    <row r="133" spans="1:20" ht="10.25" customHeight="1" x14ac:dyDescent="0.2">
      <c r="A133" s="14"/>
      <c r="B133" s="245" t="s">
        <v>28</v>
      </c>
      <c r="C133" s="246"/>
      <c r="D133" s="247"/>
      <c r="E133" s="23"/>
      <c r="F133" s="23"/>
      <c r="G133" s="23"/>
      <c r="H133" s="248" t="s">
        <v>29</v>
      </c>
      <c r="I133" s="246"/>
      <c r="J133" s="246"/>
      <c r="K133" s="247"/>
      <c r="L133" s="47"/>
      <c r="M133" s="248" t="s">
        <v>37</v>
      </c>
      <c r="N133" s="246"/>
      <c r="O133" s="246"/>
      <c r="P133" s="246"/>
      <c r="Q133" s="246"/>
      <c r="R133" s="247"/>
      <c r="S133" s="46"/>
    </row>
    <row r="134" spans="1:20" x14ac:dyDescent="0.2">
      <c r="A134" s="14"/>
      <c r="B134" s="262" t="s">
        <v>4</v>
      </c>
      <c r="C134" s="263"/>
      <c r="D134" s="129">
        <v>2E-3</v>
      </c>
      <c r="E134" s="36"/>
      <c r="F134" s="36"/>
      <c r="G134" s="36"/>
      <c r="H134" s="251" t="s">
        <v>30</v>
      </c>
      <c r="I134" s="252"/>
      <c r="J134" s="48"/>
      <c r="K134" s="99">
        <f>(SUM(D122:D131))-(SUM(M122:M131))</f>
        <v>0</v>
      </c>
      <c r="L134" s="49"/>
      <c r="M134" s="253"/>
      <c r="N134" s="254"/>
      <c r="O134" s="254"/>
      <c r="P134" s="254"/>
      <c r="Q134" s="254"/>
      <c r="R134" s="255"/>
      <c r="S134" s="46"/>
    </row>
    <row r="135" spans="1:20" x14ac:dyDescent="0.2">
      <c r="A135" s="14"/>
      <c r="B135" s="264" t="s">
        <v>2</v>
      </c>
      <c r="C135" s="265"/>
      <c r="D135" s="112" t="e">
        <f>(A12-A13)/K134</f>
        <v>#DIV/0!</v>
      </c>
      <c r="E135" s="50"/>
      <c r="F135" s="50"/>
      <c r="G135" s="50"/>
      <c r="H135" s="251" t="s">
        <v>50</v>
      </c>
      <c r="I135" s="252"/>
      <c r="J135" s="48"/>
      <c r="K135" s="109">
        <f>(SUM(I122:I131))-(SUM(R122:R131))</f>
        <v>0</v>
      </c>
      <c r="L135" s="14"/>
      <c r="M135" s="256"/>
      <c r="N135" s="257"/>
      <c r="O135" s="257"/>
      <c r="P135" s="257"/>
      <c r="Q135" s="257"/>
      <c r="R135" s="258"/>
      <c r="S135" s="46"/>
    </row>
    <row r="136" spans="1:20" x14ac:dyDescent="0.2">
      <c r="A136" s="14"/>
      <c r="B136" s="266" t="s">
        <v>3</v>
      </c>
      <c r="C136" s="267"/>
      <c r="D136" s="108" t="e">
        <f>D135*(1+D134)</f>
        <v>#DIV/0!</v>
      </c>
      <c r="E136" s="51"/>
      <c r="F136" s="56"/>
      <c r="G136" s="52"/>
      <c r="H136" s="251" t="s">
        <v>36</v>
      </c>
      <c r="I136" s="252"/>
      <c r="J136" s="48"/>
      <c r="K136" s="101" t="e">
        <f>K135/D4</f>
        <v>#DIV/0!</v>
      </c>
      <c r="L136" s="14"/>
      <c r="M136" s="256"/>
      <c r="N136" s="257"/>
      <c r="O136" s="257"/>
      <c r="P136" s="257"/>
      <c r="Q136" s="257"/>
      <c r="R136" s="258"/>
      <c r="S136" s="46"/>
    </row>
    <row r="137" spans="1:20" x14ac:dyDescent="0.2">
      <c r="A137" s="14"/>
      <c r="B137" s="53"/>
      <c r="C137" s="54"/>
      <c r="D137" s="55"/>
      <c r="E137" s="56"/>
      <c r="F137" s="56"/>
      <c r="G137" s="56"/>
      <c r="H137" s="268" t="s">
        <v>31</v>
      </c>
      <c r="I137" s="269"/>
      <c r="J137" s="57"/>
      <c r="K137" s="102">
        <f ca="1">I3-E122</f>
        <v>45275.845048379633</v>
      </c>
      <c r="L137" s="14"/>
      <c r="M137" s="259"/>
      <c r="N137" s="260"/>
      <c r="O137" s="260"/>
      <c r="P137" s="260"/>
      <c r="Q137" s="260"/>
      <c r="R137" s="261"/>
      <c r="S137" s="46"/>
    </row>
    <row r="138" spans="1:20" ht="10.25" customHeight="1" thickBot="1" x14ac:dyDescent="0.25">
      <c r="A138" s="58"/>
      <c r="B138" s="59"/>
      <c r="C138" s="60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2"/>
    </row>
  </sheetData>
  <sheetProtection algorithmName="SHA-512" hashValue="6YZ6pGwTrwlTCXuY/2DSfQ2oJbZHpauq5FX1NYaL/XeAMKCFXS60JgNzET816OrPH7stlcpSC277kDu/eCmOEg==" saltValue="Q04gddvFmFi4GM5GGILmmQ==" spinCount="100000" sheet="1" objects="1" scenarios="1"/>
  <mergeCells count="97">
    <mergeCell ref="B134:C134"/>
    <mergeCell ref="H134:I134"/>
    <mergeCell ref="M134:R137"/>
    <mergeCell ref="B135:C135"/>
    <mergeCell ref="H135:I135"/>
    <mergeCell ref="B136:C136"/>
    <mergeCell ref="H136:I136"/>
    <mergeCell ref="H137:I137"/>
    <mergeCell ref="B118:C118"/>
    <mergeCell ref="B120:I120"/>
    <mergeCell ref="K120:R120"/>
    <mergeCell ref="B133:D133"/>
    <mergeCell ref="H133:K133"/>
    <mergeCell ref="M133:R133"/>
    <mergeCell ref="B112:C112"/>
    <mergeCell ref="H112:I112"/>
    <mergeCell ref="M112:R115"/>
    <mergeCell ref="B113:C113"/>
    <mergeCell ref="H113:I113"/>
    <mergeCell ref="B114:C114"/>
    <mergeCell ref="H114:I114"/>
    <mergeCell ref="H115:I115"/>
    <mergeCell ref="B96:C96"/>
    <mergeCell ref="B98:I98"/>
    <mergeCell ref="K98:R98"/>
    <mergeCell ref="B111:D111"/>
    <mergeCell ref="H111:K111"/>
    <mergeCell ref="M111:R111"/>
    <mergeCell ref="B90:C90"/>
    <mergeCell ref="H90:I90"/>
    <mergeCell ref="M90:R93"/>
    <mergeCell ref="B91:C91"/>
    <mergeCell ref="H91:I91"/>
    <mergeCell ref="B92:C92"/>
    <mergeCell ref="H92:I92"/>
    <mergeCell ref="H93:I93"/>
    <mergeCell ref="B74:C74"/>
    <mergeCell ref="B76:I76"/>
    <mergeCell ref="K76:R76"/>
    <mergeCell ref="B89:D89"/>
    <mergeCell ref="H89:K89"/>
    <mergeCell ref="M89:R89"/>
    <mergeCell ref="B68:C68"/>
    <mergeCell ref="H68:I68"/>
    <mergeCell ref="M68:R71"/>
    <mergeCell ref="B69:C69"/>
    <mergeCell ref="H69:I69"/>
    <mergeCell ref="B70:C70"/>
    <mergeCell ref="H70:I70"/>
    <mergeCell ref="H71:I71"/>
    <mergeCell ref="B52:C52"/>
    <mergeCell ref="B54:I54"/>
    <mergeCell ref="K54:R54"/>
    <mergeCell ref="B67:D67"/>
    <mergeCell ref="H67:K67"/>
    <mergeCell ref="M67:R67"/>
    <mergeCell ref="B46:C46"/>
    <mergeCell ref="H46:I46"/>
    <mergeCell ref="M46:R49"/>
    <mergeCell ref="B47:C47"/>
    <mergeCell ref="H47:I47"/>
    <mergeCell ref="B48:C48"/>
    <mergeCell ref="H48:I48"/>
    <mergeCell ref="H49:I49"/>
    <mergeCell ref="B30:C30"/>
    <mergeCell ref="B32:I32"/>
    <mergeCell ref="K32:R32"/>
    <mergeCell ref="B45:D45"/>
    <mergeCell ref="H45:K45"/>
    <mergeCell ref="M45:R45"/>
    <mergeCell ref="K2:R2"/>
    <mergeCell ref="M3:N3"/>
    <mergeCell ref="M4:N4"/>
    <mergeCell ref="F1:R1"/>
    <mergeCell ref="B24:C24"/>
    <mergeCell ref="H24:I24"/>
    <mergeCell ref="M24:R27"/>
    <mergeCell ref="B25:C25"/>
    <mergeCell ref="H25:I25"/>
    <mergeCell ref="B26:C26"/>
    <mergeCell ref="H26:I26"/>
    <mergeCell ref="H27:I27"/>
    <mergeCell ref="B2:D2"/>
    <mergeCell ref="B3:C3"/>
    <mergeCell ref="E3:G3"/>
    <mergeCell ref="B4:C4"/>
    <mergeCell ref="E4:G4"/>
    <mergeCell ref="M5:N5"/>
    <mergeCell ref="B23:D23"/>
    <mergeCell ref="H23:K23"/>
    <mergeCell ref="M23:R23"/>
    <mergeCell ref="B5:C5"/>
    <mergeCell ref="E5:G5"/>
    <mergeCell ref="B8:C8"/>
    <mergeCell ref="B10:I10"/>
    <mergeCell ref="K10:R10"/>
    <mergeCell ref="E6:G6"/>
  </mergeCells>
  <conditionalFormatting sqref="A3:D4 H3:S4 A5:S5 I6:S6 A7:S23 E24:S24 A25:S45 E46:S46 A47:S67 E68:S68 A69:S89 E90:S90 A91:S111 E112:S112 A113:S133 E134:S134 A1:F1 S1 A135:S138">
    <cfRule type="cellIs" dxfId="363" priority="63" operator="equal">
      <formula>0</formula>
    </cfRule>
    <cfRule type="containsErrors" dxfId="362" priority="64">
      <formula>ISERROR(A1)</formula>
    </cfRule>
  </conditionalFormatting>
  <conditionalFormatting sqref="A24:D24">
    <cfRule type="cellIs" dxfId="361" priority="17" operator="equal">
      <formula>0</formula>
    </cfRule>
    <cfRule type="containsErrors" dxfId="360" priority="18">
      <formula>ISERROR(A24)</formula>
    </cfRule>
  </conditionalFormatting>
  <conditionalFormatting sqref="A46:D46">
    <cfRule type="cellIs" dxfId="359" priority="14" operator="equal">
      <formula>0</formula>
    </cfRule>
    <cfRule type="containsErrors" dxfId="358" priority="15">
      <formula>ISERROR(A46)</formula>
    </cfRule>
  </conditionalFormatting>
  <conditionalFormatting sqref="A68:D68">
    <cfRule type="containsErrors" dxfId="357" priority="12">
      <formula>ISERROR(A68)</formula>
    </cfRule>
    <cfRule type="cellIs" dxfId="356" priority="11" operator="equal">
      <formula>0</formula>
    </cfRule>
  </conditionalFormatting>
  <conditionalFormatting sqref="A90:D90">
    <cfRule type="cellIs" dxfId="355" priority="8" operator="equal">
      <formula>0</formula>
    </cfRule>
    <cfRule type="containsErrors" dxfId="354" priority="9">
      <formula>ISERROR(A90)</formula>
    </cfRule>
  </conditionalFormatting>
  <conditionalFormatting sqref="A112:D112">
    <cfRule type="containsErrors" dxfId="353" priority="6">
      <formula>ISERROR(A112)</formula>
    </cfRule>
    <cfRule type="cellIs" dxfId="352" priority="5" operator="equal">
      <formula>0</formula>
    </cfRule>
  </conditionalFormatting>
  <conditionalFormatting sqref="A134:D134">
    <cfRule type="containsErrors" dxfId="351" priority="3">
      <formula>ISERROR(A134)</formula>
    </cfRule>
    <cfRule type="cellIs" dxfId="350" priority="2" operator="equal">
      <formula>0</formula>
    </cfRule>
  </conditionalFormatting>
  <conditionalFormatting sqref="A6:F6 H6">
    <cfRule type="containsErrors" dxfId="349" priority="57">
      <formula>ISERROR(A6)</formula>
    </cfRule>
    <cfRule type="cellIs" dxfId="348" priority="56" operator="equal">
      <formula>0</formula>
    </cfRule>
  </conditionalFormatting>
  <conditionalFormatting sqref="A2:S2">
    <cfRule type="cellIs" dxfId="347" priority="60" operator="equal">
      <formula>0</formula>
    </cfRule>
    <cfRule type="containsErrors" dxfId="346" priority="61">
      <formula>ISERROR(A2)</formula>
    </cfRule>
  </conditionalFormatting>
  <conditionalFormatting sqref="D3:D5 L3:L6 D8 C12:G21 L12:P21 M24 C34:G43 L34:P43 M46 D52 C56:G65 L56:P65 M68 D74 C78:G87 L78:P87 M90 D96 C100:G109 L100:P109 M112 D118 C122:G131 L122:P131 M134">
    <cfRule type="cellIs" dxfId="345" priority="62" operator="equal">
      <formula>0</formula>
    </cfRule>
  </conditionalFormatting>
  <conditionalFormatting sqref="D24">
    <cfRule type="cellIs" dxfId="344" priority="16" operator="equal">
      <formula>0</formula>
    </cfRule>
  </conditionalFormatting>
  <conditionalFormatting sqref="D46">
    <cfRule type="cellIs" dxfId="343" priority="13" operator="equal">
      <formula>0</formula>
    </cfRule>
  </conditionalFormatting>
  <conditionalFormatting sqref="D68">
    <cfRule type="cellIs" dxfId="342" priority="10" operator="equal">
      <formula>0</formula>
    </cfRule>
  </conditionalFormatting>
  <conditionalFormatting sqref="D90">
    <cfRule type="cellIs" dxfId="341" priority="7" operator="equal">
      <formula>0</formula>
    </cfRule>
  </conditionalFormatting>
  <conditionalFormatting sqref="D112">
    <cfRule type="cellIs" dxfId="340" priority="4" operator="equal">
      <formula>0</formula>
    </cfRule>
  </conditionalFormatting>
  <conditionalFormatting sqref="D134">
    <cfRule type="cellIs" dxfId="339" priority="1" operator="equal">
      <formula>0</formula>
    </cfRule>
  </conditionalFormatting>
  <conditionalFormatting sqref="E3:G4">
    <cfRule type="cellIs" dxfId="338" priority="58" operator="equal">
      <formula>0</formula>
    </cfRule>
    <cfRule type="containsErrors" dxfId="337" priority="59">
      <formula>ISERROR(E3)</formula>
    </cfRule>
  </conditionalFormatting>
  <conditionalFormatting sqref="H4">
    <cfRule type="cellIs" dxfId="336" priority="65" operator="greaterThanOrEqual">
      <formula>$D$3</formula>
    </cfRule>
    <cfRule type="cellIs" dxfId="335" priority="66" operator="lessThan">
      <formula>$D$3</formula>
    </cfRule>
  </conditionalFormatting>
  <conditionalFormatting sqref="H5">
    <cfRule type="containsText" dxfId="334" priority="67" operator="containsText" text="NEE">
      <formula>NOT(ISERROR(SEARCH("NEE",H5)))</formula>
    </cfRule>
    <cfRule type="containsText" dxfId="333" priority="68" operator="containsText" text="JA">
      <formula>NOT(ISERROR(SEARCH("JA",H5)))</formula>
    </cfRule>
  </conditionalFormatting>
  <dataValidations count="1">
    <dataValidation type="list" allowBlank="1" showInputMessage="1" showErrorMessage="1" sqref="P12:P21 G122:G131 P122:P131 G100:G109 P100:P109 G78:G87 P78:P87 G56:G65 P56:P65 G34:G43 P34:P43 G12:G21" xr:uid="{76E99F5E-C18C-425F-B772-4C2E57F52E04}">
      <formula1>$X$10:$X$17</formula1>
    </dataValidation>
  </dataValidations>
  <pageMargins left="0.7" right="0.7" top="0.75" bottom="0.75" header="0.3" footer="0.3"/>
  <pageSetup paperSize="171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911A7-EA0E-40FE-8D0A-452C280B44BB}">
  <dimension ref="A1:X54"/>
  <sheetViews>
    <sheetView zoomScaleNormal="100" workbookViewId="0">
      <pane ySplit="1" topLeftCell="A2" activePane="bottomLeft" state="frozen"/>
      <selection pane="bottomLeft" activeCell="C2" sqref="C2:D2"/>
    </sheetView>
  </sheetViews>
  <sheetFormatPr baseColWidth="10" defaultColWidth="8.83203125" defaultRowHeight="15" x14ac:dyDescent="0.2"/>
  <cols>
    <col min="1" max="1" width="10.83203125" style="23" customWidth="1"/>
    <col min="2" max="2" width="15.1640625" style="23" customWidth="1"/>
    <col min="3" max="4" width="12.83203125" style="23" customWidth="1"/>
    <col min="5" max="6" width="0.83203125" style="23" customWidth="1"/>
    <col min="7" max="7" width="10.83203125" style="23" customWidth="1"/>
    <col min="8" max="8" width="15.1640625" style="23" customWidth="1"/>
    <col min="9" max="10" width="12.83203125" style="23" customWidth="1"/>
    <col min="11" max="12" width="0.83203125" style="23" customWidth="1"/>
    <col min="13" max="13" width="10.83203125" style="23" customWidth="1"/>
    <col min="14" max="14" width="15.1640625" style="23" customWidth="1"/>
    <col min="15" max="16" width="12.83203125" style="23" customWidth="1"/>
    <col min="17" max="18" width="0.83203125" style="23" customWidth="1"/>
    <col min="19" max="19" width="10.83203125" style="23" customWidth="1"/>
    <col min="20" max="20" width="15.1640625" style="23" customWidth="1"/>
    <col min="21" max="22" width="12.83203125" style="23" customWidth="1"/>
    <col min="23" max="24" width="0.83203125" style="23" customWidth="1"/>
    <col min="25" max="16384" width="8.83203125" style="23"/>
  </cols>
  <sheetData>
    <row r="1" spans="1:24" ht="30" customHeight="1" x14ac:dyDescent="0.25">
      <c r="A1" s="159"/>
      <c r="B1" s="159"/>
      <c r="C1" s="159"/>
      <c r="D1" s="159"/>
      <c r="E1" s="161"/>
      <c r="F1" s="236" t="s">
        <v>111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159"/>
    </row>
    <row r="2" spans="1:24" ht="16" x14ac:dyDescent="0.2">
      <c r="A2" s="252" t="s">
        <v>33</v>
      </c>
      <c r="B2" s="285"/>
      <c r="C2" s="286"/>
      <c r="D2" s="287"/>
      <c r="E2" s="152"/>
      <c r="G2" s="252" t="s">
        <v>33</v>
      </c>
      <c r="H2" s="285"/>
      <c r="I2" s="286"/>
      <c r="J2" s="287"/>
      <c r="K2" s="152"/>
      <c r="M2" s="252" t="s">
        <v>33</v>
      </c>
      <c r="N2" s="285"/>
      <c r="O2" s="286"/>
      <c r="P2" s="287"/>
      <c r="Q2" s="152"/>
      <c r="S2" s="252" t="s">
        <v>33</v>
      </c>
      <c r="T2" s="285"/>
      <c r="U2" s="286"/>
      <c r="V2" s="287"/>
      <c r="W2" s="152"/>
    </row>
    <row r="3" spans="1:24" ht="9" customHeight="1" x14ac:dyDescent="0.2">
      <c r="A3" s="69"/>
      <c r="B3" s="69"/>
      <c r="C3" s="18"/>
      <c r="D3" s="18"/>
      <c r="E3" s="148"/>
      <c r="G3" s="69"/>
      <c r="H3" s="69"/>
      <c r="I3" s="18"/>
      <c r="J3" s="18"/>
      <c r="K3" s="148"/>
      <c r="M3" s="69"/>
      <c r="N3" s="69"/>
      <c r="O3" s="18"/>
      <c r="P3" s="18"/>
      <c r="Q3" s="148"/>
      <c r="S3" s="69"/>
      <c r="T3" s="69"/>
      <c r="U3" s="18"/>
      <c r="V3" s="18"/>
      <c r="W3" s="148"/>
    </row>
    <row r="4" spans="1:24" ht="32" x14ac:dyDescent="0.2">
      <c r="A4" s="31" t="s">
        <v>101</v>
      </c>
      <c r="B4" s="31" t="s">
        <v>103</v>
      </c>
      <c r="C4" s="153" t="s">
        <v>105</v>
      </c>
      <c r="D4" s="153" t="s">
        <v>106</v>
      </c>
      <c r="E4" s="148"/>
      <c r="G4" s="31" t="s">
        <v>101</v>
      </c>
      <c r="H4" s="31" t="s">
        <v>103</v>
      </c>
      <c r="I4" s="153" t="s">
        <v>105</v>
      </c>
      <c r="J4" s="153" t="s">
        <v>106</v>
      </c>
      <c r="K4" s="148"/>
      <c r="M4" s="31" t="s">
        <v>101</v>
      </c>
      <c r="N4" s="31" t="s">
        <v>103</v>
      </c>
      <c r="O4" s="153" t="s">
        <v>105</v>
      </c>
      <c r="P4" s="153" t="s">
        <v>106</v>
      </c>
      <c r="Q4" s="148"/>
      <c r="S4" s="31" t="s">
        <v>101</v>
      </c>
      <c r="T4" s="31" t="s">
        <v>103</v>
      </c>
      <c r="U4" s="153" t="s">
        <v>105</v>
      </c>
      <c r="V4" s="153" t="s">
        <v>106</v>
      </c>
      <c r="W4" s="148"/>
    </row>
    <row r="5" spans="1:24" x14ac:dyDescent="0.2">
      <c r="A5" s="3"/>
      <c r="B5" s="74"/>
      <c r="C5" s="154"/>
      <c r="D5" s="155"/>
      <c r="E5" s="148"/>
      <c r="G5" s="3"/>
      <c r="H5" s="74"/>
      <c r="I5" s="154"/>
      <c r="J5" s="155"/>
      <c r="K5" s="148"/>
      <c r="M5" s="3"/>
      <c r="N5" s="74"/>
      <c r="O5" s="154"/>
      <c r="P5" s="155"/>
      <c r="Q5" s="148"/>
      <c r="S5" s="3"/>
      <c r="T5" s="74"/>
      <c r="U5" s="154"/>
      <c r="V5" s="155"/>
      <c r="W5" s="148"/>
    </row>
    <row r="6" spans="1:24" x14ac:dyDescent="0.2">
      <c r="A6" s="3"/>
      <c r="B6" s="74"/>
      <c r="C6" s="156" t="e">
        <f>(B6/B5)-100%</f>
        <v>#DIV/0!</v>
      </c>
      <c r="D6" s="157" t="e">
        <f>(B6-B5)/B5</f>
        <v>#DIV/0!</v>
      </c>
      <c r="E6" s="148"/>
      <c r="G6" s="3"/>
      <c r="H6" s="74"/>
      <c r="I6" s="156" t="e">
        <f>(H6/H5)-100%</f>
        <v>#DIV/0!</v>
      </c>
      <c r="J6" s="157" t="e">
        <f>(H6-H5)/H5</f>
        <v>#DIV/0!</v>
      </c>
      <c r="K6" s="148"/>
      <c r="M6" s="3"/>
      <c r="N6" s="74"/>
      <c r="O6" s="156" t="e">
        <f>(N6/N5)-100%</f>
        <v>#DIV/0!</v>
      </c>
      <c r="P6" s="157" t="e">
        <f>(N6-N5)/N5</f>
        <v>#DIV/0!</v>
      </c>
      <c r="Q6" s="148"/>
      <c r="S6" s="3"/>
      <c r="T6" s="74"/>
      <c r="U6" s="156" t="e">
        <f>(T6/T5)-100%</f>
        <v>#DIV/0!</v>
      </c>
      <c r="V6" s="157" t="e">
        <f>(T6-T5)/T5</f>
        <v>#DIV/0!</v>
      </c>
      <c r="W6" s="148"/>
    </row>
    <row r="7" spans="1:24" x14ac:dyDescent="0.2">
      <c r="A7" s="3"/>
      <c r="B7" s="74"/>
      <c r="C7" s="156" t="e">
        <f t="shared" ref="C7:C52" si="0">(B7/B6)-100%</f>
        <v>#DIV/0!</v>
      </c>
      <c r="D7" s="157" t="e">
        <f>(B7-B5)/B5</f>
        <v>#DIV/0!</v>
      </c>
      <c r="E7" s="148"/>
      <c r="G7" s="3"/>
      <c r="H7" s="74"/>
      <c r="I7" s="156" t="e">
        <f t="shared" ref="I7:I52" si="1">(H7/H6)-100%</f>
        <v>#DIV/0!</v>
      </c>
      <c r="J7" s="157" t="e">
        <f>(H7-H5)/H5</f>
        <v>#DIV/0!</v>
      </c>
      <c r="K7" s="148"/>
      <c r="M7" s="3"/>
      <c r="N7" s="74"/>
      <c r="O7" s="156" t="e">
        <f t="shared" ref="O7:O52" si="2">(N7/N6)-100%</f>
        <v>#DIV/0!</v>
      </c>
      <c r="P7" s="157" t="e">
        <f>(N7-N5)/N5</f>
        <v>#DIV/0!</v>
      </c>
      <c r="Q7" s="148"/>
      <c r="S7" s="3"/>
      <c r="T7" s="74"/>
      <c r="U7" s="156" t="e">
        <f t="shared" ref="U7:U52" si="3">(T7/T6)-100%</f>
        <v>#DIV/0!</v>
      </c>
      <c r="V7" s="157" t="e">
        <f>(T7-T5)/T5</f>
        <v>#DIV/0!</v>
      </c>
      <c r="W7" s="148"/>
    </row>
    <row r="8" spans="1:24" x14ac:dyDescent="0.2">
      <c r="A8" s="3"/>
      <c r="B8" s="74"/>
      <c r="C8" s="156" t="e">
        <f t="shared" si="0"/>
        <v>#DIV/0!</v>
      </c>
      <c r="D8" s="157" t="e">
        <f>(B8-B5)/B5</f>
        <v>#DIV/0!</v>
      </c>
      <c r="E8" s="148"/>
      <c r="G8" s="3"/>
      <c r="H8" s="74"/>
      <c r="I8" s="156" t="e">
        <f t="shared" si="1"/>
        <v>#DIV/0!</v>
      </c>
      <c r="J8" s="157" t="e">
        <f>(H8-H5)/H5</f>
        <v>#DIV/0!</v>
      </c>
      <c r="K8" s="148"/>
      <c r="M8" s="3"/>
      <c r="N8" s="74"/>
      <c r="O8" s="156" t="e">
        <f t="shared" si="2"/>
        <v>#DIV/0!</v>
      </c>
      <c r="P8" s="157" t="e">
        <f>(N8-N5)/N5</f>
        <v>#DIV/0!</v>
      </c>
      <c r="Q8" s="148"/>
      <c r="S8" s="3"/>
      <c r="T8" s="74"/>
      <c r="U8" s="156" t="e">
        <f t="shared" si="3"/>
        <v>#DIV/0!</v>
      </c>
      <c r="V8" s="157" t="e">
        <f>(T8-T5)/T5</f>
        <v>#DIV/0!</v>
      </c>
      <c r="W8" s="148"/>
    </row>
    <row r="9" spans="1:24" x14ac:dyDescent="0.2">
      <c r="A9" s="3"/>
      <c r="B9" s="74"/>
      <c r="C9" s="156" t="e">
        <f t="shared" si="0"/>
        <v>#DIV/0!</v>
      </c>
      <c r="D9" s="157" t="e">
        <f>(B9-B5)/B5</f>
        <v>#DIV/0!</v>
      </c>
      <c r="E9" s="148"/>
      <c r="G9" s="3"/>
      <c r="H9" s="74"/>
      <c r="I9" s="156" t="e">
        <f t="shared" si="1"/>
        <v>#DIV/0!</v>
      </c>
      <c r="J9" s="157" t="e">
        <f>(H9-H5)/H5</f>
        <v>#DIV/0!</v>
      </c>
      <c r="K9" s="148"/>
      <c r="M9" s="3"/>
      <c r="N9" s="74"/>
      <c r="O9" s="156" t="e">
        <f t="shared" si="2"/>
        <v>#DIV/0!</v>
      </c>
      <c r="P9" s="157" t="e">
        <f>(N9-N5)/N5</f>
        <v>#DIV/0!</v>
      </c>
      <c r="Q9" s="148"/>
      <c r="S9" s="3"/>
      <c r="T9" s="74"/>
      <c r="U9" s="156" t="e">
        <f t="shared" si="3"/>
        <v>#DIV/0!</v>
      </c>
      <c r="V9" s="157" t="e">
        <f>(T9-T5)/T5</f>
        <v>#DIV/0!</v>
      </c>
      <c r="W9" s="148"/>
    </row>
    <row r="10" spans="1:24" x14ac:dyDescent="0.2">
      <c r="A10" s="3"/>
      <c r="B10" s="74"/>
      <c r="C10" s="156" t="e">
        <f t="shared" si="0"/>
        <v>#DIV/0!</v>
      </c>
      <c r="D10" s="157" t="e">
        <f>(B10-B5)/B5</f>
        <v>#DIV/0!</v>
      </c>
      <c r="E10" s="148"/>
      <c r="G10" s="3"/>
      <c r="H10" s="74"/>
      <c r="I10" s="156" t="e">
        <f t="shared" si="1"/>
        <v>#DIV/0!</v>
      </c>
      <c r="J10" s="157" t="e">
        <f>(H10-H5)/H5</f>
        <v>#DIV/0!</v>
      </c>
      <c r="K10" s="148"/>
      <c r="M10" s="3"/>
      <c r="N10" s="74"/>
      <c r="O10" s="156" t="e">
        <f t="shared" si="2"/>
        <v>#DIV/0!</v>
      </c>
      <c r="P10" s="157" t="e">
        <f>(N10-N5)/N5</f>
        <v>#DIV/0!</v>
      </c>
      <c r="Q10" s="148"/>
      <c r="S10" s="3"/>
      <c r="T10" s="74"/>
      <c r="U10" s="156" t="e">
        <f t="shared" si="3"/>
        <v>#DIV/0!</v>
      </c>
      <c r="V10" s="157" t="e">
        <f>(T10-T5)/T5</f>
        <v>#DIV/0!</v>
      </c>
      <c r="W10" s="148"/>
    </row>
    <row r="11" spans="1:24" x14ac:dyDescent="0.2">
      <c r="A11" s="3"/>
      <c r="B11" s="74"/>
      <c r="C11" s="156" t="e">
        <f t="shared" si="0"/>
        <v>#DIV/0!</v>
      </c>
      <c r="D11" s="157" t="e">
        <f>(B11-B5)/B5</f>
        <v>#DIV/0!</v>
      </c>
      <c r="E11" s="148"/>
      <c r="G11" s="3"/>
      <c r="H11" s="74"/>
      <c r="I11" s="156" t="e">
        <f t="shared" si="1"/>
        <v>#DIV/0!</v>
      </c>
      <c r="J11" s="157" t="e">
        <f>(H11-H5)/H5</f>
        <v>#DIV/0!</v>
      </c>
      <c r="K11" s="148"/>
      <c r="M11" s="3"/>
      <c r="N11" s="74"/>
      <c r="O11" s="156" t="e">
        <f t="shared" si="2"/>
        <v>#DIV/0!</v>
      </c>
      <c r="P11" s="157" t="e">
        <f>(N11-N5)/N5</f>
        <v>#DIV/0!</v>
      </c>
      <c r="Q11" s="148"/>
      <c r="S11" s="3"/>
      <c r="T11" s="74"/>
      <c r="U11" s="156" t="e">
        <f t="shared" si="3"/>
        <v>#DIV/0!</v>
      </c>
      <c r="V11" s="157" t="e">
        <f>(T11-T5)/T5</f>
        <v>#DIV/0!</v>
      </c>
      <c r="W11" s="148"/>
    </row>
    <row r="12" spans="1:24" x14ac:dyDescent="0.2">
      <c r="A12" s="3"/>
      <c r="B12" s="74"/>
      <c r="C12" s="156" t="e">
        <f t="shared" si="0"/>
        <v>#DIV/0!</v>
      </c>
      <c r="D12" s="157" t="e">
        <f>(B12-B5)/B5</f>
        <v>#DIV/0!</v>
      </c>
      <c r="E12" s="148"/>
      <c r="G12" s="3"/>
      <c r="H12" s="74"/>
      <c r="I12" s="156" t="e">
        <f t="shared" si="1"/>
        <v>#DIV/0!</v>
      </c>
      <c r="J12" s="157" t="e">
        <f>(H12-H5)/H5</f>
        <v>#DIV/0!</v>
      </c>
      <c r="K12" s="148"/>
      <c r="M12" s="3"/>
      <c r="N12" s="74"/>
      <c r="O12" s="156" t="e">
        <f t="shared" si="2"/>
        <v>#DIV/0!</v>
      </c>
      <c r="P12" s="157" t="e">
        <f>(N12-N5)/N5</f>
        <v>#DIV/0!</v>
      </c>
      <c r="Q12" s="148"/>
      <c r="S12" s="3"/>
      <c r="T12" s="74"/>
      <c r="U12" s="156" t="e">
        <f t="shared" si="3"/>
        <v>#DIV/0!</v>
      </c>
      <c r="V12" s="157" t="e">
        <f>(T12-T5)/T5</f>
        <v>#DIV/0!</v>
      </c>
      <c r="W12" s="148"/>
    </row>
    <row r="13" spans="1:24" x14ac:dyDescent="0.2">
      <c r="A13" s="3"/>
      <c r="B13" s="74"/>
      <c r="C13" s="156" t="e">
        <f t="shared" si="0"/>
        <v>#DIV/0!</v>
      </c>
      <c r="D13" s="157" t="e">
        <f>(B13-B5)/B5</f>
        <v>#DIV/0!</v>
      </c>
      <c r="E13" s="148"/>
      <c r="G13" s="3"/>
      <c r="H13" s="74"/>
      <c r="I13" s="156" t="e">
        <f t="shared" si="1"/>
        <v>#DIV/0!</v>
      </c>
      <c r="J13" s="157" t="e">
        <f>(H13-H5)/H5</f>
        <v>#DIV/0!</v>
      </c>
      <c r="K13" s="148"/>
      <c r="M13" s="3"/>
      <c r="N13" s="74"/>
      <c r="O13" s="156" t="e">
        <f t="shared" si="2"/>
        <v>#DIV/0!</v>
      </c>
      <c r="P13" s="157" t="e">
        <f>(N13-N5)/N5</f>
        <v>#DIV/0!</v>
      </c>
      <c r="Q13" s="148"/>
      <c r="S13" s="3"/>
      <c r="T13" s="74"/>
      <c r="U13" s="156" t="e">
        <f t="shared" si="3"/>
        <v>#DIV/0!</v>
      </c>
      <c r="V13" s="157" t="e">
        <f>(T13-T5)/T5</f>
        <v>#DIV/0!</v>
      </c>
      <c r="W13" s="148"/>
    </row>
    <row r="14" spans="1:24" x14ac:dyDescent="0.2">
      <c r="A14" s="3"/>
      <c r="B14" s="74"/>
      <c r="C14" s="156" t="e">
        <f t="shared" si="0"/>
        <v>#DIV/0!</v>
      </c>
      <c r="D14" s="157" t="e">
        <f>(B14-B5)/B5</f>
        <v>#DIV/0!</v>
      </c>
      <c r="E14" s="148"/>
      <c r="G14" s="3"/>
      <c r="H14" s="74"/>
      <c r="I14" s="156" t="e">
        <f t="shared" si="1"/>
        <v>#DIV/0!</v>
      </c>
      <c r="J14" s="157" t="e">
        <f>(H14-H5)/H5</f>
        <v>#DIV/0!</v>
      </c>
      <c r="K14" s="148"/>
      <c r="M14" s="3"/>
      <c r="N14" s="74"/>
      <c r="O14" s="156" t="e">
        <f t="shared" si="2"/>
        <v>#DIV/0!</v>
      </c>
      <c r="P14" s="157" t="e">
        <f>(N14-N5)/N5</f>
        <v>#DIV/0!</v>
      </c>
      <c r="Q14" s="148"/>
      <c r="S14" s="3"/>
      <c r="T14" s="74"/>
      <c r="U14" s="156" t="e">
        <f t="shared" si="3"/>
        <v>#DIV/0!</v>
      </c>
      <c r="V14" s="157" t="e">
        <f>(T14-T5)/T5</f>
        <v>#DIV/0!</v>
      </c>
      <c r="W14" s="148"/>
    </row>
    <row r="15" spans="1:24" x14ac:dyDescent="0.2">
      <c r="A15" s="3"/>
      <c r="B15" s="74"/>
      <c r="C15" s="156" t="e">
        <f t="shared" si="0"/>
        <v>#DIV/0!</v>
      </c>
      <c r="D15" s="157" t="e">
        <f>(B15-B5)/B5</f>
        <v>#DIV/0!</v>
      </c>
      <c r="E15" s="148"/>
      <c r="G15" s="3"/>
      <c r="H15" s="74"/>
      <c r="I15" s="156" t="e">
        <f t="shared" si="1"/>
        <v>#DIV/0!</v>
      </c>
      <c r="J15" s="157" t="e">
        <f>(H15-H5)/H5</f>
        <v>#DIV/0!</v>
      </c>
      <c r="K15" s="148"/>
      <c r="M15" s="3"/>
      <c r="N15" s="74"/>
      <c r="O15" s="156" t="e">
        <f t="shared" si="2"/>
        <v>#DIV/0!</v>
      </c>
      <c r="P15" s="157" t="e">
        <f>(N15-N5)/N5</f>
        <v>#DIV/0!</v>
      </c>
      <c r="Q15" s="148"/>
      <c r="S15" s="3"/>
      <c r="T15" s="74"/>
      <c r="U15" s="156" t="e">
        <f t="shared" si="3"/>
        <v>#DIV/0!</v>
      </c>
      <c r="V15" s="157" t="e">
        <f>(T15-T5)/T5</f>
        <v>#DIV/0!</v>
      </c>
      <c r="W15" s="148"/>
    </row>
    <row r="16" spans="1:24" x14ac:dyDescent="0.2">
      <c r="A16" s="3"/>
      <c r="B16" s="74"/>
      <c r="C16" s="156" t="e">
        <f t="shared" si="0"/>
        <v>#DIV/0!</v>
      </c>
      <c r="D16" s="157" t="e">
        <f>(B16-B5)/B5</f>
        <v>#DIV/0!</v>
      </c>
      <c r="E16" s="148"/>
      <c r="G16" s="3"/>
      <c r="H16" s="74"/>
      <c r="I16" s="156" t="e">
        <f t="shared" si="1"/>
        <v>#DIV/0!</v>
      </c>
      <c r="J16" s="157" t="e">
        <f>(H16-H5)/H5</f>
        <v>#DIV/0!</v>
      </c>
      <c r="K16" s="148"/>
      <c r="M16" s="3"/>
      <c r="N16" s="74"/>
      <c r="O16" s="156" t="e">
        <f t="shared" si="2"/>
        <v>#DIV/0!</v>
      </c>
      <c r="P16" s="157" t="e">
        <f>(N16-N5)/N5</f>
        <v>#DIV/0!</v>
      </c>
      <c r="Q16" s="148"/>
      <c r="S16" s="3"/>
      <c r="T16" s="74"/>
      <c r="U16" s="156" t="e">
        <f t="shared" si="3"/>
        <v>#DIV/0!</v>
      </c>
      <c r="V16" s="157" t="e">
        <f>(T16-T5)/T5</f>
        <v>#DIV/0!</v>
      </c>
      <c r="W16" s="148"/>
    </row>
    <row r="17" spans="1:23" x14ac:dyDescent="0.2">
      <c r="A17" s="3"/>
      <c r="B17" s="74"/>
      <c r="C17" s="156" t="e">
        <f t="shared" si="0"/>
        <v>#DIV/0!</v>
      </c>
      <c r="D17" s="157" t="e">
        <f>(B17-B5)/B5</f>
        <v>#DIV/0!</v>
      </c>
      <c r="E17" s="148"/>
      <c r="G17" s="3"/>
      <c r="H17" s="74"/>
      <c r="I17" s="156" t="e">
        <f t="shared" si="1"/>
        <v>#DIV/0!</v>
      </c>
      <c r="J17" s="157" t="e">
        <f>(H17-H5)/H5</f>
        <v>#DIV/0!</v>
      </c>
      <c r="K17" s="148"/>
      <c r="M17" s="3"/>
      <c r="N17" s="74"/>
      <c r="O17" s="156" t="e">
        <f t="shared" si="2"/>
        <v>#DIV/0!</v>
      </c>
      <c r="P17" s="157" t="e">
        <f>(N17-N5)/N5</f>
        <v>#DIV/0!</v>
      </c>
      <c r="Q17" s="148"/>
      <c r="S17" s="3"/>
      <c r="T17" s="74"/>
      <c r="U17" s="156" t="e">
        <f t="shared" si="3"/>
        <v>#DIV/0!</v>
      </c>
      <c r="V17" s="157" t="e">
        <f>(T17-T5)/T5</f>
        <v>#DIV/0!</v>
      </c>
      <c r="W17" s="148"/>
    </row>
    <row r="18" spans="1:23" x14ac:dyDescent="0.2">
      <c r="A18" s="3"/>
      <c r="B18" s="74"/>
      <c r="C18" s="156" t="e">
        <f t="shared" si="0"/>
        <v>#DIV/0!</v>
      </c>
      <c r="D18" s="157" t="e">
        <f>(B18-B5)/B5</f>
        <v>#DIV/0!</v>
      </c>
      <c r="E18" s="148"/>
      <c r="G18" s="3"/>
      <c r="H18" s="74"/>
      <c r="I18" s="156" t="e">
        <f t="shared" si="1"/>
        <v>#DIV/0!</v>
      </c>
      <c r="J18" s="157" t="e">
        <f>(H18-H5)/H5</f>
        <v>#DIV/0!</v>
      </c>
      <c r="K18" s="148"/>
      <c r="M18" s="3"/>
      <c r="N18" s="74"/>
      <c r="O18" s="156" t="e">
        <f t="shared" si="2"/>
        <v>#DIV/0!</v>
      </c>
      <c r="P18" s="157" t="e">
        <f>(N18-N5)/N5</f>
        <v>#DIV/0!</v>
      </c>
      <c r="Q18" s="148"/>
      <c r="S18" s="3"/>
      <c r="T18" s="74"/>
      <c r="U18" s="156" t="e">
        <f t="shared" si="3"/>
        <v>#DIV/0!</v>
      </c>
      <c r="V18" s="157" t="e">
        <f>(T18-T5)/T5</f>
        <v>#DIV/0!</v>
      </c>
      <c r="W18" s="148"/>
    </row>
    <row r="19" spans="1:23" x14ac:dyDescent="0.2">
      <c r="A19" s="3"/>
      <c r="B19" s="74"/>
      <c r="C19" s="156" t="e">
        <f t="shared" si="0"/>
        <v>#DIV/0!</v>
      </c>
      <c r="D19" s="157" t="e">
        <f>(B19-B5)/B5</f>
        <v>#DIV/0!</v>
      </c>
      <c r="E19" s="148"/>
      <c r="G19" s="3"/>
      <c r="H19" s="74"/>
      <c r="I19" s="156" t="e">
        <f t="shared" si="1"/>
        <v>#DIV/0!</v>
      </c>
      <c r="J19" s="157" t="e">
        <f>(H19-H5)/H5</f>
        <v>#DIV/0!</v>
      </c>
      <c r="K19" s="148"/>
      <c r="M19" s="3"/>
      <c r="N19" s="74"/>
      <c r="O19" s="156" t="e">
        <f t="shared" si="2"/>
        <v>#DIV/0!</v>
      </c>
      <c r="P19" s="157" t="e">
        <f>(N19-N5)/N5</f>
        <v>#DIV/0!</v>
      </c>
      <c r="Q19" s="148"/>
      <c r="S19" s="3"/>
      <c r="T19" s="74"/>
      <c r="U19" s="156" t="e">
        <f t="shared" si="3"/>
        <v>#DIV/0!</v>
      </c>
      <c r="V19" s="157" t="e">
        <f>(T19-T5)/T5</f>
        <v>#DIV/0!</v>
      </c>
      <c r="W19" s="148"/>
    </row>
    <row r="20" spans="1:23" x14ac:dyDescent="0.2">
      <c r="A20" s="3"/>
      <c r="B20" s="74"/>
      <c r="C20" s="156" t="e">
        <f t="shared" si="0"/>
        <v>#DIV/0!</v>
      </c>
      <c r="D20" s="157" t="e">
        <f>(B20-B5)/B5</f>
        <v>#DIV/0!</v>
      </c>
      <c r="E20" s="148"/>
      <c r="G20" s="3"/>
      <c r="H20" s="74"/>
      <c r="I20" s="156" t="e">
        <f t="shared" si="1"/>
        <v>#DIV/0!</v>
      </c>
      <c r="J20" s="157" t="e">
        <f>(H20-H5)/H5</f>
        <v>#DIV/0!</v>
      </c>
      <c r="K20" s="148"/>
      <c r="M20" s="3"/>
      <c r="N20" s="74"/>
      <c r="O20" s="156" t="e">
        <f t="shared" si="2"/>
        <v>#DIV/0!</v>
      </c>
      <c r="P20" s="157" t="e">
        <f>(N20-N5)/N5</f>
        <v>#DIV/0!</v>
      </c>
      <c r="Q20" s="148"/>
      <c r="S20" s="3"/>
      <c r="T20" s="74"/>
      <c r="U20" s="156" t="e">
        <f t="shared" si="3"/>
        <v>#DIV/0!</v>
      </c>
      <c r="V20" s="157" t="e">
        <f>(T20-T5)/T5</f>
        <v>#DIV/0!</v>
      </c>
      <c r="W20" s="148"/>
    </row>
    <row r="21" spans="1:23" x14ac:dyDescent="0.2">
      <c r="A21" s="3"/>
      <c r="B21" s="74"/>
      <c r="C21" s="156" t="e">
        <f t="shared" si="0"/>
        <v>#DIV/0!</v>
      </c>
      <c r="D21" s="157" t="e">
        <f>(B21-B5)/B5</f>
        <v>#DIV/0!</v>
      </c>
      <c r="E21" s="148"/>
      <c r="G21" s="3"/>
      <c r="H21" s="74"/>
      <c r="I21" s="156" t="e">
        <f t="shared" si="1"/>
        <v>#DIV/0!</v>
      </c>
      <c r="J21" s="157" t="e">
        <f>(H21-H5)/H5</f>
        <v>#DIV/0!</v>
      </c>
      <c r="K21" s="148"/>
      <c r="M21" s="3"/>
      <c r="N21" s="74"/>
      <c r="O21" s="156" t="e">
        <f t="shared" si="2"/>
        <v>#DIV/0!</v>
      </c>
      <c r="P21" s="157" t="e">
        <f>(N21-N5)/N5</f>
        <v>#DIV/0!</v>
      </c>
      <c r="Q21" s="148"/>
      <c r="S21" s="3"/>
      <c r="T21" s="74"/>
      <c r="U21" s="156" t="e">
        <f t="shared" si="3"/>
        <v>#DIV/0!</v>
      </c>
      <c r="V21" s="157" t="e">
        <f>(T21-T5)/T5</f>
        <v>#DIV/0!</v>
      </c>
      <c r="W21" s="148"/>
    </row>
    <row r="22" spans="1:23" x14ac:dyDescent="0.2">
      <c r="A22" s="3"/>
      <c r="B22" s="74"/>
      <c r="C22" s="156" t="e">
        <f t="shared" si="0"/>
        <v>#DIV/0!</v>
      </c>
      <c r="D22" s="157" t="e">
        <f>(B22-B5)/B5</f>
        <v>#DIV/0!</v>
      </c>
      <c r="E22" s="148"/>
      <c r="G22" s="3"/>
      <c r="H22" s="74"/>
      <c r="I22" s="156" t="e">
        <f t="shared" si="1"/>
        <v>#DIV/0!</v>
      </c>
      <c r="J22" s="157" t="e">
        <f>(H22-H5)/H5</f>
        <v>#DIV/0!</v>
      </c>
      <c r="K22" s="148"/>
      <c r="M22" s="3"/>
      <c r="N22" s="74"/>
      <c r="O22" s="156" t="e">
        <f t="shared" si="2"/>
        <v>#DIV/0!</v>
      </c>
      <c r="P22" s="157" t="e">
        <f>(N22-N5)/N5</f>
        <v>#DIV/0!</v>
      </c>
      <c r="Q22" s="148"/>
      <c r="S22" s="3"/>
      <c r="T22" s="74"/>
      <c r="U22" s="156" t="e">
        <f t="shared" si="3"/>
        <v>#DIV/0!</v>
      </c>
      <c r="V22" s="157" t="e">
        <f>(T22-T5)/T5</f>
        <v>#DIV/0!</v>
      </c>
      <c r="W22" s="148"/>
    </row>
    <row r="23" spans="1:23" x14ac:dyDescent="0.2">
      <c r="A23" s="3"/>
      <c r="B23" s="74"/>
      <c r="C23" s="156" t="e">
        <f t="shared" si="0"/>
        <v>#DIV/0!</v>
      </c>
      <c r="D23" s="157" t="e">
        <f>(B23-B5)/B5</f>
        <v>#DIV/0!</v>
      </c>
      <c r="E23" s="148"/>
      <c r="G23" s="3"/>
      <c r="H23" s="74"/>
      <c r="I23" s="156" t="e">
        <f t="shared" si="1"/>
        <v>#DIV/0!</v>
      </c>
      <c r="J23" s="157" t="e">
        <f>(H23-H5)/H5</f>
        <v>#DIV/0!</v>
      </c>
      <c r="K23" s="148"/>
      <c r="M23" s="3"/>
      <c r="N23" s="74"/>
      <c r="O23" s="156" t="e">
        <f t="shared" si="2"/>
        <v>#DIV/0!</v>
      </c>
      <c r="P23" s="157" t="e">
        <f>(N23-N5)/N5</f>
        <v>#DIV/0!</v>
      </c>
      <c r="Q23" s="148"/>
      <c r="S23" s="3"/>
      <c r="T23" s="74"/>
      <c r="U23" s="156" t="e">
        <f t="shared" si="3"/>
        <v>#DIV/0!</v>
      </c>
      <c r="V23" s="157" t="e">
        <f>(T23-T5)/T5</f>
        <v>#DIV/0!</v>
      </c>
      <c r="W23" s="148"/>
    </row>
    <row r="24" spans="1:23" x14ac:dyDescent="0.2">
      <c r="A24" s="3"/>
      <c r="B24" s="74"/>
      <c r="C24" s="156" t="e">
        <f t="shared" si="0"/>
        <v>#DIV/0!</v>
      </c>
      <c r="D24" s="157" t="e">
        <f>(B24-B5)/B5</f>
        <v>#DIV/0!</v>
      </c>
      <c r="E24" s="148"/>
      <c r="G24" s="3"/>
      <c r="H24" s="74"/>
      <c r="I24" s="156" t="e">
        <f t="shared" si="1"/>
        <v>#DIV/0!</v>
      </c>
      <c r="J24" s="157" t="e">
        <f>(H24-H5)/H5</f>
        <v>#DIV/0!</v>
      </c>
      <c r="K24" s="148"/>
      <c r="M24" s="3"/>
      <c r="N24" s="74"/>
      <c r="O24" s="156" t="e">
        <f t="shared" si="2"/>
        <v>#DIV/0!</v>
      </c>
      <c r="P24" s="157" t="e">
        <f>(N24-N5)/N5</f>
        <v>#DIV/0!</v>
      </c>
      <c r="Q24" s="148"/>
      <c r="S24" s="3"/>
      <c r="T24" s="74"/>
      <c r="U24" s="156" t="e">
        <f t="shared" si="3"/>
        <v>#DIV/0!</v>
      </c>
      <c r="V24" s="157" t="e">
        <f>(T24-T5)/T5</f>
        <v>#DIV/0!</v>
      </c>
      <c r="W24" s="148"/>
    </row>
    <row r="25" spans="1:23" x14ac:dyDescent="0.2">
      <c r="A25" s="3"/>
      <c r="B25" s="74"/>
      <c r="C25" s="156" t="e">
        <f t="shared" si="0"/>
        <v>#DIV/0!</v>
      </c>
      <c r="D25" s="157" t="e">
        <f>(B25-B5)/B5</f>
        <v>#DIV/0!</v>
      </c>
      <c r="E25" s="148"/>
      <c r="G25" s="3"/>
      <c r="H25" s="74"/>
      <c r="I25" s="156" t="e">
        <f t="shared" si="1"/>
        <v>#DIV/0!</v>
      </c>
      <c r="J25" s="157" t="e">
        <f>(H25-H5)/H5</f>
        <v>#DIV/0!</v>
      </c>
      <c r="K25" s="148"/>
      <c r="M25" s="3"/>
      <c r="N25" s="74"/>
      <c r="O25" s="156" t="e">
        <f t="shared" si="2"/>
        <v>#DIV/0!</v>
      </c>
      <c r="P25" s="157" t="e">
        <f>(N25-N5)/N5</f>
        <v>#DIV/0!</v>
      </c>
      <c r="Q25" s="148"/>
      <c r="S25" s="3"/>
      <c r="T25" s="74"/>
      <c r="U25" s="156" t="e">
        <f t="shared" si="3"/>
        <v>#DIV/0!</v>
      </c>
      <c r="V25" s="157" t="e">
        <f>(T25-T5)/T5</f>
        <v>#DIV/0!</v>
      </c>
      <c r="W25" s="148"/>
    </row>
    <row r="26" spans="1:23" x14ac:dyDescent="0.2">
      <c r="A26" s="3"/>
      <c r="B26" s="74"/>
      <c r="C26" s="156" t="e">
        <f t="shared" si="0"/>
        <v>#DIV/0!</v>
      </c>
      <c r="D26" s="157" t="e">
        <f>(B26-B5)/B5</f>
        <v>#DIV/0!</v>
      </c>
      <c r="E26" s="148"/>
      <c r="G26" s="3"/>
      <c r="H26" s="74"/>
      <c r="I26" s="156" t="e">
        <f t="shared" si="1"/>
        <v>#DIV/0!</v>
      </c>
      <c r="J26" s="157" t="e">
        <f>(H26-H5)/H5</f>
        <v>#DIV/0!</v>
      </c>
      <c r="K26" s="148"/>
      <c r="M26" s="3"/>
      <c r="N26" s="74"/>
      <c r="O26" s="156" t="e">
        <f t="shared" si="2"/>
        <v>#DIV/0!</v>
      </c>
      <c r="P26" s="157" t="e">
        <f>(N26-N5)/N5</f>
        <v>#DIV/0!</v>
      </c>
      <c r="Q26" s="148"/>
      <c r="S26" s="3"/>
      <c r="T26" s="74"/>
      <c r="U26" s="156" t="e">
        <f t="shared" si="3"/>
        <v>#DIV/0!</v>
      </c>
      <c r="V26" s="157" t="e">
        <f>(T26-T5)/T5</f>
        <v>#DIV/0!</v>
      </c>
      <c r="W26" s="148"/>
    </row>
    <row r="27" spans="1:23" x14ac:dyDescent="0.2">
      <c r="A27" s="3"/>
      <c r="B27" s="74"/>
      <c r="C27" s="156" t="e">
        <f t="shared" si="0"/>
        <v>#DIV/0!</v>
      </c>
      <c r="D27" s="157" t="e">
        <f>(B27-B5)/B5</f>
        <v>#DIV/0!</v>
      </c>
      <c r="E27" s="148"/>
      <c r="G27" s="3"/>
      <c r="H27" s="74"/>
      <c r="I27" s="156" t="e">
        <f t="shared" si="1"/>
        <v>#DIV/0!</v>
      </c>
      <c r="J27" s="157" t="e">
        <f>(H27-H5)/H5</f>
        <v>#DIV/0!</v>
      </c>
      <c r="K27" s="148"/>
      <c r="M27" s="3"/>
      <c r="N27" s="74"/>
      <c r="O27" s="156" t="e">
        <f t="shared" si="2"/>
        <v>#DIV/0!</v>
      </c>
      <c r="P27" s="157" t="e">
        <f>(N27-N5)/N5</f>
        <v>#DIV/0!</v>
      </c>
      <c r="Q27" s="148"/>
      <c r="S27" s="3"/>
      <c r="T27" s="74"/>
      <c r="U27" s="156" t="e">
        <f t="shared" si="3"/>
        <v>#DIV/0!</v>
      </c>
      <c r="V27" s="157" t="e">
        <f>(T27-T5)/T5</f>
        <v>#DIV/0!</v>
      </c>
      <c r="W27" s="148"/>
    </row>
    <row r="28" spans="1:23" x14ac:dyDescent="0.2">
      <c r="A28" s="3"/>
      <c r="B28" s="74"/>
      <c r="C28" s="156" t="e">
        <f t="shared" si="0"/>
        <v>#DIV/0!</v>
      </c>
      <c r="D28" s="157" t="e">
        <f>(B28-B5)/B5</f>
        <v>#DIV/0!</v>
      </c>
      <c r="E28" s="148"/>
      <c r="G28" s="3"/>
      <c r="H28" s="74"/>
      <c r="I28" s="156" t="e">
        <f t="shared" si="1"/>
        <v>#DIV/0!</v>
      </c>
      <c r="J28" s="157" t="e">
        <f>(H28-H5)/H5</f>
        <v>#DIV/0!</v>
      </c>
      <c r="K28" s="148"/>
      <c r="M28" s="3"/>
      <c r="N28" s="74"/>
      <c r="O28" s="156" t="e">
        <f t="shared" si="2"/>
        <v>#DIV/0!</v>
      </c>
      <c r="P28" s="157" t="e">
        <f>(N28-N5)/N5</f>
        <v>#DIV/0!</v>
      </c>
      <c r="Q28" s="148"/>
      <c r="S28" s="3"/>
      <c r="T28" s="74"/>
      <c r="U28" s="156" t="e">
        <f t="shared" si="3"/>
        <v>#DIV/0!</v>
      </c>
      <c r="V28" s="157" t="e">
        <f>(T28-T5)/T5</f>
        <v>#DIV/0!</v>
      </c>
      <c r="W28" s="148"/>
    </row>
    <row r="29" spans="1:23" x14ac:dyDescent="0.2">
      <c r="A29" s="3"/>
      <c r="B29" s="74"/>
      <c r="C29" s="156" t="e">
        <f t="shared" si="0"/>
        <v>#DIV/0!</v>
      </c>
      <c r="D29" s="157" t="e">
        <f>(B29-B5)/B5</f>
        <v>#DIV/0!</v>
      </c>
      <c r="E29" s="148"/>
      <c r="G29" s="3"/>
      <c r="H29" s="74"/>
      <c r="I29" s="156" t="e">
        <f t="shared" si="1"/>
        <v>#DIV/0!</v>
      </c>
      <c r="J29" s="157" t="e">
        <f>(H29-H5)/H5</f>
        <v>#DIV/0!</v>
      </c>
      <c r="K29" s="148"/>
      <c r="M29" s="3"/>
      <c r="N29" s="74"/>
      <c r="O29" s="156" t="e">
        <f t="shared" si="2"/>
        <v>#DIV/0!</v>
      </c>
      <c r="P29" s="157" t="e">
        <f>(N29-N5)/N5</f>
        <v>#DIV/0!</v>
      </c>
      <c r="Q29" s="148"/>
      <c r="S29" s="3"/>
      <c r="T29" s="74"/>
      <c r="U29" s="156" t="e">
        <f t="shared" si="3"/>
        <v>#DIV/0!</v>
      </c>
      <c r="V29" s="157" t="e">
        <f>(T29-T5)/T5</f>
        <v>#DIV/0!</v>
      </c>
      <c r="W29" s="148"/>
    </row>
    <row r="30" spans="1:23" x14ac:dyDescent="0.2">
      <c r="A30" s="3"/>
      <c r="B30" s="74"/>
      <c r="C30" s="156" t="e">
        <f t="shared" si="0"/>
        <v>#DIV/0!</v>
      </c>
      <c r="D30" s="157" t="e">
        <f>(B30-B5)/B5</f>
        <v>#DIV/0!</v>
      </c>
      <c r="E30" s="148"/>
      <c r="G30" s="3"/>
      <c r="H30" s="74"/>
      <c r="I30" s="156" t="e">
        <f t="shared" si="1"/>
        <v>#DIV/0!</v>
      </c>
      <c r="J30" s="157" t="e">
        <f>(H30-H5)/H5</f>
        <v>#DIV/0!</v>
      </c>
      <c r="K30" s="148"/>
      <c r="M30" s="3"/>
      <c r="N30" s="74"/>
      <c r="O30" s="156" t="e">
        <f t="shared" si="2"/>
        <v>#DIV/0!</v>
      </c>
      <c r="P30" s="157" t="e">
        <f>(N30-N5)/N5</f>
        <v>#DIV/0!</v>
      </c>
      <c r="Q30" s="148"/>
      <c r="S30" s="3"/>
      <c r="T30" s="74"/>
      <c r="U30" s="156" t="e">
        <f t="shared" si="3"/>
        <v>#DIV/0!</v>
      </c>
      <c r="V30" s="157" t="e">
        <f>(T30-T5)/T5</f>
        <v>#DIV/0!</v>
      </c>
      <c r="W30" s="148"/>
    </row>
    <row r="31" spans="1:23" x14ac:dyDescent="0.2">
      <c r="A31" s="3"/>
      <c r="B31" s="74"/>
      <c r="C31" s="156" t="e">
        <f t="shared" si="0"/>
        <v>#DIV/0!</v>
      </c>
      <c r="D31" s="157" t="e">
        <f>(B31-B5)/B5</f>
        <v>#DIV/0!</v>
      </c>
      <c r="E31" s="148"/>
      <c r="G31" s="3"/>
      <c r="H31" s="74"/>
      <c r="I31" s="156" t="e">
        <f t="shared" si="1"/>
        <v>#DIV/0!</v>
      </c>
      <c r="J31" s="157" t="e">
        <f>(H31-H5)/H5</f>
        <v>#DIV/0!</v>
      </c>
      <c r="K31" s="148"/>
      <c r="M31" s="3"/>
      <c r="N31" s="74"/>
      <c r="O31" s="156" t="e">
        <f t="shared" si="2"/>
        <v>#DIV/0!</v>
      </c>
      <c r="P31" s="157" t="e">
        <f>(N31-N5)/N5</f>
        <v>#DIV/0!</v>
      </c>
      <c r="Q31" s="148"/>
      <c r="S31" s="3"/>
      <c r="T31" s="74"/>
      <c r="U31" s="156" t="e">
        <f t="shared" si="3"/>
        <v>#DIV/0!</v>
      </c>
      <c r="V31" s="157" t="e">
        <f>(T31-T5)/T5</f>
        <v>#DIV/0!</v>
      </c>
      <c r="W31" s="148"/>
    </row>
    <row r="32" spans="1:23" x14ac:dyDescent="0.2">
      <c r="A32" s="3"/>
      <c r="B32" s="74"/>
      <c r="C32" s="156" t="e">
        <f t="shared" si="0"/>
        <v>#DIV/0!</v>
      </c>
      <c r="D32" s="157" t="e">
        <f>(B32-B5)/B5</f>
        <v>#DIV/0!</v>
      </c>
      <c r="E32" s="148"/>
      <c r="G32" s="3"/>
      <c r="H32" s="74"/>
      <c r="I32" s="156" t="e">
        <f t="shared" si="1"/>
        <v>#DIV/0!</v>
      </c>
      <c r="J32" s="157" t="e">
        <f>(H32-H5)/H5</f>
        <v>#DIV/0!</v>
      </c>
      <c r="K32" s="148"/>
      <c r="M32" s="3"/>
      <c r="N32" s="74"/>
      <c r="O32" s="156" t="e">
        <f t="shared" si="2"/>
        <v>#DIV/0!</v>
      </c>
      <c r="P32" s="157" t="e">
        <f>(N32-N5)/N5</f>
        <v>#DIV/0!</v>
      </c>
      <c r="Q32" s="148"/>
      <c r="S32" s="3"/>
      <c r="T32" s="74"/>
      <c r="U32" s="156" t="e">
        <f t="shared" si="3"/>
        <v>#DIV/0!</v>
      </c>
      <c r="V32" s="157" t="e">
        <f>(T32-T5)/T5</f>
        <v>#DIV/0!</v>
      </c>
      <c r="W32" s="148"/>
    </row>
    <row r="33" spans="1:23" x14ac:dyDescent="0.2">
      <c r="A33" s="3"/>
      <c r="B33" s="74"/>
      <c r="C33" s="156" t="e">
        <f t="shared" si="0"/>
        <v>#DIV/0!</v>
      </c>
      <c r="D33" s="157" t="e">
        <f>(B33-B5)/B5</f>
        <v>#DIV/0!</v>
      </c>
      <c r="E33" s="148"/>
      <c r="G33" s="3"/>
      <c r="H33" s="74"/>
      <c r="I33" s="156" t="e">
        <f t="shared" si="1"/>
        <v>#DIV/0!</v>
      </c>
      <c r="J33" s="157" t="e">
        <f>(H33-H5)/H5</f>
        <v>#DIV/0!</v>
      </c>
      <c r="K33" s="148"/>
      <c r="M33" s="3"/>
      <c r="N33" s="74"/>
      <c r="O33" s="156" t="e">
        <f t="shared" si="2"/>
        <v>#DIV/0!</v>
      </c>
      <c r="P33" s="157" t="e">
        <f>(N33-N5)/N5</f>
        <v>#DIV/0!</v>
      </c>
      <c r="Q33" s="148"/>
      <c r="S33" s="3"/>
      <c r="T33" s="74"/>
      <c r="U33" s="156" t="e">
        <f t="shared" si="3"/>
        <v>#DIV/0!</v>
      </c>
      <c r="V33" s="157" t="e">
        <f>(T33-T5)/T5</f>
        <v>#DIV/0!</v>
      </c>
      <c r="W33" s="148"/>
    </row>
    <row r="34" spans="1:23" x14ac:dyDescent="0.2">
      <c r="A34" s="3"/>
      <c r="B34" s="74"/>
      <c r="C34" s="156" t="e">
        <f t="shared" si="0"/>
        <v>#DIV/0!</v>
      </c>
      <c r="D34" s="157" t="e">
        <f>(B34-B5)/B5</f>
        <v>#DIV/0!</v>
      </c>
      <c r="E34" s="148"/>
      <c r="G34" s="3"/>
      <c r="H34" s="74"/>
      <c r="I34" s="156" t="e">
        <f t="shared" si="1"/>
        <v>#DIV/0!</v>
      </c>
      <c r="J34" s="157" t="e">
        <f>(H34-H5)/H5</f>
        <v>#DIV/0!</v>
      </c>
      <c r="K34" s="148"/>
      <c r="M34" s="3"/>
      <c r="N34" s="74"/>
      <c r="O34" s="156" t="e">
        <f t="shared" si="2"/>
        <v>#DIV/0!</v>
      </c>
      <c r="P34" s="157" t="e">
        <f>(N34-N5)/N5</f>
        <v>#DIV/0!</v>
      </c>
      <c r="Q34" s="148"/>
      <c r="S34" s="3"/>
      <c r="T34" s="74"/>
      <c r="U34" s="156" t="e">
        <f t="shared" si="3"/>
        <v>#DIV/0!</v>
      </c>
      <c r="V34" s="157" t="e">
        <f>(T34-T5)/T5</f>
        <v>#DIV/0!</v>
      </c>
      <c r="W34" s="148"/>
    </row>
    <row r="35" spans="1:23" x14ac:dyDescent="0.2">
      <c r="A35" s="3"/>
      <c r="B35" s="74"/>
      <c r="C35" s="156" t="e">
        <f t="shared" si="0"/>
        <v>#DIV/0!</v>
      </c>
      <c r="D35" s="157" t="e">
        <f>(B35-B5)/B5</f>
        <v>#DIV/0!</v>
      </c>
      <c r="E35" s="148"/>
      <c r="G35" s="3"/>
      <c r="H35" s="74"/>
      <c r="I35" s="156" t="e">
        <f t="shared" si="1"/>
        <v>#DIV/0!</v>
      </c>
      <c r="J35" s="157" t="e">
        <f>(H35-H5)/H5</f>
        <v>#DIV/0!</v>
      </c>
      <c r="K35" s="148"/>
      <c r="M35" s="3"/>
      <c r="N35" s="74"/>
      <c r="O35" s="156" t="e">
        <f t="shared" si="2"/>
        <v>#DIV/0!</v>
      </c>
      <c r="P35" s="157" t="e">
        <f>(N35-N5)/N5</f>
        <v>#DIV/0!</v>
      </c>
      <c r="Q35" s="148"/>
      <c r="S35" s="3"/>
      <c r="T35" s="74"/>
      <c r="U35" s="156" t="e">
        <f t="shared" si="3"/>
        <v>#DIV/0!</v>
      </c>
      <c r="V35" s="157" t="e">
        <f>(T35-T5)/T5</f>
        <v>#DIV/0!</v>
      </c>
      <c r="W35" s="148"/>
    </row>
    <row r="36" spans="1:23" x14ac:dyDescent="0.2">
      <c r="A36" s="3"/>
      <c r="B36" s="74"/>
      <c r="C36" s="156" t="e">
        <f t="shared" si="0"/>
        <v>#DIV/0!</v>
      </c>
      <c r="D36" s="157" t="e">
        <f>(B36-B5)/B5</f>
        <v>#DIV/0!</v>
      </c>
      <c r="E36" s="148"/>
      <c r="G36" s="3"/>
      <c r="H36" s="74"/>
      <c r="I36" s="156" t="e">
        <f t="shared" si="1"/>
        <v>#DIV/0!</v>
      </c>
      <c r="J36" s="157" t="e">
        <f>(H36-H5)/H5</f>
        <v>#DIV/0!</v>
      </c>
      <c r="K36" s="148"/>
      <c r="M36" s="3"/>
      <c r="N36" s="74"/>
      <c r="O36" s="156" t="e">
        <f t="shared" si="2"/>
        <v>#DIV/0!</v>
      </c>
      <c r="P36" s="157" t="e">
        <f>(N36-N5)/N5</f>
        <v>#DIV/0!</v>
      </c>
      <c r="Q36" s="148"/>
      <c r="S36" s="3"/>
      <c r="T36" s="74"/>
      <c r="U36" s="156" t="e">
        <f t="shared" si="3"/>
        <v>#DIV/0!</v>
      </c>
      <c r="V36" s="157" t="e">
        <f>(T36-T5)/T5</f>
        <v>#DIV/0!</v>
      </c>
      <c r="W36" s="148"/>
    </row>
    <row r="37" spans="1:23" x14ac:dyDescent="0.2">
      <c r="A37" s="3"/>
      <c r="B37" s="74"/>
      <c r="C37" s="156" t="e">
        <f t="shared" si="0"/>
        <v>#DIV/0!</v>
      </c>
      <c r="D37" s="157" t="e">
        <f>(B37-B5)/B5</f>
        <v>#DIV/0!</v>
      </c>
      <c r="E37" s="148"/>
      <c r="G37" s="3"/>
      <c r="H37" s="74"/>
      <c r="I37" s="156" t="e">
        <f t="shared" si="1"/>
        <v>#DIV/0!</v>
      </c>
      <c r="J37" s="157" t="e">
        <f>(H37-H5)/H5</f>
        <v>#DIV/0!</v>
      </c>
      <c r="K37" s="148"/>
      <c r="M37" s="3"/>
      <c r="N37" s="74"/>
      <c r="O37" s="156" t="e">
        <f t="shared" si="2"/>
        <v>#DIV/0!</v>
      </c>
      <c r="P37" s="157" t="e">
        <f>(N37-N5)/N5</f>
        <v>#DIV/0!</v>
      </c>
      <c r="Q37" s="148"/>
      <c r="S37" s="3"/>
      <c r="T37" s="74"/>
      <c r="U37" s="156" t="e">
        <f t="shared" si="3"/>
        <v>#DIV/0!</v>
      </c>
      <c r="V37" s="157" t="e">
        <f>(T37-T5)/T5</f>
        <v>#DIV/0!</v>
      </c>
      <c r="W37" s="148"/>
    </row>
    <row r="38" spans="1:23" x14ac:dyDescent="0.2">
      <c r="A38" s="3"/>
      <c r="B38" s="74"/>
      <c r="C38" s="156" t="e">
        <f t="shared" si="0"/>
        <v>#DIV/0!</v>
      </c>
      <c r="D38" s="157" t="e">
        <f>(B38-B5)/B5</f>
        <v>#DIV/0!</v>
      </c>
      <c r="E38" s="148"/>
      <c r="G38" s="3"/>
      <c r="H38" s="74"/>
      <c r="I38" s="156" t="e">
        <f t="shared" si="1"/>
        <v>#DIV/0!</v>
      </c>
      <c r="J38" s="157" t="e">
        <f>(H38-H5)/H5</f>
        <v>#DIV/0!</v>
      </c>
      <c r="K38" s="148"/>
      <c r="M38" s="3"/>
      <c r="N38" s="74"/>
      <c r="O38" s="156" t="e">
        <f t="shared" si="2"/>
        <v>#DIV/0!</v>
      </c>
      <c r="P38" s="157" t="e">
        <f>(N38-N5)/N5</f>
        <v>#DIV/0!</v>
      </c>
      <c r="Q38" s="148"/>
      <c r="S38" s="3"/>
      <c r="T38" s="74"/>
      <c r="U38" s="156" t="e">
        <f t="shared" si="3"/>
        <v>#DIV/0!</v>
      </c>
      <c r="V38" s="157" t="e">
        <f>(T38-T5)/T5</f>
        <v>#DIV/0!</v>
      </c>
      <c r="W38" s="148"/>
    </row>
    <row r="39" spans="1:23" x14ac:dyDescent="0.2">
      <c r="A39" s="3"/>
      <c r="B39" s="74"/>
      <c r="C39" s="156" t="e">
        <f t="shared" si="0"/>
        <v>#DIV/0!</v>
      </c>
      <c r="D39" s="157" t="e">
        <f>(B39-B5)/B5</f>
        <v>#DIV/0!</v>
      </c>
      <c r="E39" s="148"/>
      <c r="G39" s="3"/>
      <c r="H39" s="74"/>
      <c r="I39" s="156" t="e">
        <f t="shared" si="1"/>
        <v>#DIV/0!</v>
      </c>
      <c r="J39" s="157" t="e">
        <f>(H39-H5)/H5</f>
        <v>#DIV/0!</v>
      </c>
      <c r="K39" s="148"/>
      <c r="M39" s="3"/>
      <c r="N39" s="74"/>
      <c r="O39" s="156" t="e">
        <f t="shared" si="2"/>
        <v>#DIV/0!</v>
      </c>
      <c r="P39" s="157" t="e">
        <f>(N39-N5)/N5</f>
        <v>#DIV/0!</v>
      </c>
      <c r="Q39" s="148"/>
      <c r="S39" s="3"/>
      <c r="T39" s="74"/>
      <c r="U39" s="156" t="e">
        <f t="shared" si="3"/>
        <v>#DIV/0!</v>
      </c>
      <c r="V39" s="157" t="e">
        <f>(T39-T5)/T5</f>
        <v>#DIV/0!</v>
      </c>
      <c r="W39" s="148"/>
    </row>
    <row r="40" spans="1:23" x14ac:dyDescent="0.2">
      <c r="A40" s="3"/>
      <c r="B40" s="74"/>
      <c r="C40" s="156" t="e">
        <f t="shared" si="0"/>
        <v>#DIV/0!</v>
      </c>
      <c r="D40" s="157" t="e">
        <f>(B40-B5)/B5</f>
        <v>#DIV/0!</v>
      </c>
      <c r="E40" s="148"/>
      <c r="G40" s="3"/>
      <c r="H40" s="74"/>
      <c r="I40" s="156" t="e">
        <f t="shared" si="1"/>
        <v>#DIV/0!</v>
      </c>
      <c r="J40" s="157" t="e">
        <f>(H40-H5)/H5</f>
        <v>#DIV/0!</v>
      </c>
      <c r="K40" s="148"/>
      <c r="M40" s="3"/>
      <c r="N40" s="74"/>
      <c r="O40" s="156" t="e">
        <f t="shared" si="2"/>
        <v>#DIV/0!</v>
      </c>
      <c r="P40" s="157" t="e">
        <f>(N40-N5)/N5</f>
        <v>#DIV/0!</v>
      </c>
      <c r="Q40" s="148"/>
      <c r="S40" s="3"/>
      <c r="T40" s="74"/>
      <c r="U40" s="156" t="e">
        <f t="shared" si="3"/>
        <v>#DIV/0!</v>
      </c>
      <c r="V40" s="157" t="e">
        <f>(T40-T5)/T5</f>
        <v>#DIV/0!</v>
      </c>
      <c r="W40" s="148"/>
    </row>
    <row r="41" spans="1:23" x14ac:dyDescent="0.2">
      <c r="A41" s="3"/>
      <c r="B41" s="74"/>
      <c r="C41" s="156" t="e">
        <f t="shared" si="0"/>
        <v>#DIV/0!</v>
      </c>
      <c r="D41" s="157" t="e">
        <f>(B41-B5)/B5</f>
        <v>#DIV/0!</v>
      </c>
      <c r="E41" s="148"/>
      <c r="G41" s="3"/>
      <c r="H41" s="74"/>
      <c r="I41" s="156" t="e">
        <f t="shared" si="1"/>
        <v>#DIV/0!</v>
      </c>
      <c r="J41" s="157" t="e">
        <f>(H41-H5)/H5</f>
        <v>#DIV/0!</v>
      </c>
      <c r="K41" s="148"/>
      <c r="M41" s="3"/>
      <c r="N41" s="74"/>
      <c r="O41" s="156" t="e">
        <f t="shared" si="2"/>
        <v>#DIV/0!</v>
      </c>
      <c r="P41" s="157" t="e">
        <f>(N41-N5)/N5</f>
        <v>#DIV/0!</v>
      </c>
      <c r="Q41" s="148"/>
      <c r="S41" s="3"/>
      <c r="T41" s="74"/>
      <c r="U41" s="156" t="e">
        <f t="shared" si="3"/>
        <v>#DIV/0!</v>
      </c>
      <c r="V41" s="157" t="e">
        <f>(T41-T5)/T5</f>
        <v>#DIV/0!</v>
      </c>
      <c r="W41" s="148"/>
    </row>
    <row r="42" spans="1:23" x14ac:dyDescent="0.2">
      <c r="A42" s="3"/>
      <c r="B42" s="74"/>
      <c r="C42" s="156" t="e">
        <f t="shared" si="0"/>
        <v>#DIV/0!</v>
      </c>
      <c r="D42" s="157" t="e">
        <f>(B42-B5)/B5</f>
        <v>#DIV/0!</v>
      </c>
      <c r="E42" s="148"/>
      <c r="G42" s="3"/>
      <c r="H42" s="74"/>
      <c r="I42" s="156" t="e">
        <f t="shared" si="1"/>
        <v>#DIV/0!</v>
      </c>
      <c r="J42" s="157" t="e">
        <f>(H42-H5)/H5</f>
        <v>#DIV/0!</v>
      </c>
      <c r="K42" s="148"/>
      <c r="M42" s="3"/>
      <c r="N42" s="74"/>
      <c r="O42" s="156" t="e">
        <f t="shared" si="2"/>
        <v>#DIV/0!</v>
      </c>
      <c r="P42" s="157" t="e">
        <f>(N42-N5)/N5</f>
        <v>#DIV/0!</v>
      </c>
      <c r="Q42" s="148"/>
      <c r="S42" s="3"/>
      <c r="T42" s="74"/>
      <c r="U42" s="156" t="e">
        <f t="shared" si="3"/>
        <v>#DIV/0!</v>
      </c>
      <c r="V42" s="157" t="e">
        <f>(T42-T5)/T5</f>
        <v>#DIV/0!</v>
      </c>
      <c r="W42" s="148"/>
    </row>
    <row r="43" spans="1:23" x14ac:dyDescent="0.2">
      <c r="A43" s="3"/>
      <c r="B43" s="74"/>
      <c r="C43" s="156" t="e">
        <f t="shared" si="0"/>
        <v>#DIV/0!</v>
      </c>
      <c r="D43" s="157" t="e">
        <f>(B43-B5)/B5</f>
        <v>#DIV/0!</v>
      </c>
      <c r="E43" s="148"/>
      <c r="G43" s="3"/>
      <c r="H43" s="74"/>
      <c r="I43" s="156" t="e">
        <f t="shared" si="1"/>
        <v>#DIV/0!</v>
      </c>
      <c r="J43" s="157" t="e">
        <f>(H43-H5)/H5</f>
        <v>#DIV/0!</v>
      </c>
      <c r="K43" s="148"/>
      <c r="M43" s="3"/>
      <c r="N43" s="74"/>
      <c r="O43" s="156" t="e">
        <f t="shared" si="2"/>
        <v>#DIV/0!</v>
      </c>
      <c r="P43" s="157" t="e">
        <f>(N43-N5)/N5</f>
        <v>#DIV/0!</v>
      </c>
      <c r="Q43" s="148"/>
      <c r="S43" s="3"/>
      <c r="T43" s="74"/>
      <c r="U43" s="156" t="e">
        <f t="shared" si="3"/>
        <v>#DIV/0!</v>
      </c>
      <c r="V43" s="157" t="e">
        <f>(T43-T5)/T5</f>
        <v>#DIV/0!</v>
      </c>
      <c r="W43" s="148"/>
    </row>
    <row r="44" spans="1:23" x14ac:dyDescent="0.2">
      <c r="A44" s="3"/>
      <c r="B44" s="74"/>
      <c r="C44" s="156" t="e">
        <f t="shared" si="0"/>
        <v>#DIV/0!</v>
      </c>
      <c r="D44" s="157" t="e">
        <f>(B44-B5)/B5</f>
        <v>#DIV/0!</v>
      </c>
      <c r="E44" s="148"/>
      <c r="G44" s="3"/>
      <c r="H44" s="74"/>
      <c r="I44" s="156" t="e">
        <f t="shared" si="1"/>
        <v>#DIV/0!</v>
      </c>
      <c r="J44" s="157" t="e">
        <f>(H44-H5)/H5</f>
        <v>#DIV/0!</v>
      </c>
      <c r="K44" s="148"/>
      <c r="M44" s="3"/>
      <c r="N44" s="74"/>
      <c r="O44" s="156" t="e">
        <f t="shared" si="2"/>
        <v>#DIV/0!</v>
      </c>
      <c r="P44" s="157" t="e">
        <f>(N44-N5)/N5</f>
        <v>#DIV/0!</v>
      </c>
      <c r="Q44" s="148"/>
      <c r="S44" s="3"/>
      <c r="T44" s="74"/>
      <c r="U44" s="156" t="e">
        <f t="shared" si="3"/>
        <v>#DIV/0!</v>
      </c>
      <c r="V44" s="157" t="e">
        <f>(T44-T5)/T5</f>
        <v>#DIV/0!</v>
      </c>
      <c r="W44" s="148"/>
    </row>
    <row r="45" spans="1:23" x14ac:dyDescent="0.2">
      <c r="A45" s="3"/>
      <c r="B45" s="74"/>
      <c r="C45" s="156" t="e">
        <f t="shared" si="0"/>
        <v>#DIV/0!</v>
      </c>
      <c r="D45" s="157" t="e">
        <f>(B45-B5)/B5</f>
        <v>#DIV/0!</v>
      </c>
      <c r="E45" s="148"/>
      <c r="G45" s="3"/>
      <c r="H45" s="74"/>
      <c r="I45" s="156" t="e">
        <f t="shared" si="1"/>
        <v>#DIV/0!</v>
      </c>
      <c r="J45" s="157" t="e">
        <f>(H45-H5)/H5</f>
        <v>#DIV/0!</v>
      </c>
      <c r="K45" s="148"/>
      <c r="M45" s="3"/>
      <c r="N45" s="74"/>
      <c r="O45" s="156" t="e">
        <f t="shared" si="2"/>
        <v>#DIV/0!</v>
      </c>
      <c r="P45" s="157" t="e">
        <f>(N45-N5)/N5</f>
        <v>#DIV/0!</v>
      </c>
      <c r="Q45" s="148"/>
      <c r="S45" s="3"/>
      <c r="T45" s="74"/>
      <c r="U45" s="156" t="e">
        <f t="shared" si="3"/>
        <v>#DIV/0!</v>
      </c>
      <c r="V45" s="157" t="e">
        <f>(T45-T5)/T5</f>
        <v>#DIV/0!</v>
      </c>
      <c r="W45" s="148"/>
    </row>
    <row r="46" spans="1:23" x14ac:dyDescent="0.2">
      <c r="A46" s="3"/>
      <c r="B46" s="74"/>
      <c r="C46" s="156" t="e">
        <f t="shared" si="0"/>
        <v>#DIV/0!</v>
      </c>
      <c r="D46" s="157" t="e">
        <f>(B46-B5)/B5</f>
        <v>#DIV/0!</v>
      </c>
      <c r="E46" s="148"/>
      <c r="G46" s="3"/>
      <c r="H46" s="74"/>
      <c r="I46" s="156" t="e">
        <f t="shared" si="1"/>
        <v>#DIV/0!</v>
      </c>
      <c r="J46" s="157" t="e">
        <f>(H46-H5)/H5</f>
        <v>#DIV/0!</v>
      </c>
      <c r="K46" s="148"/>
      <c r="M46" s="3"/>
      <c r="N46" s="74"/>
      <c r="O46" s="156" t="e">
        <f t="shared" si="2"/>
        <v>#DIV/0!</v>
      </c>
      <c r="P46" s="157" t="e">
        <f>(N46-N5)/N5</f>
        <v>#DIV/0!</v>
      </c>
      <c r="Q46" s="148"/>
      <c r="S46" s="3"/>
      <c r="T46" s="74"/>
      <c r="U46" s="156" t="e">
        <f t="shared" si="3"/>
        <v>#DIV/0!</v>
      </c>
      <c r="V46" s="157" t="e">
        <f>(T46-T5)/T5</f>
        <v>#DIV/0!</v>
      </c>
      <c r="W46" s="148"/>
    </row>
    <row r="47" spans="1:23" x14ac:dyDescent="0.2">
      <c r="A47" s="3"/>
      <c r="B47" s="74"/>
      <c r="C47" s="156" t="e">
        <f t="shared" si="0"/>
        <v>#DIV/0!</v>
      </c>
      <c r="D47" s="157" t="e">
        <f>(B47-B5)/B5</f>
        <v>#DIV/0!</v>
      </c>
      <c r="E47" s="148"/>
      <c r="G47" s="3"/>
      <c r="H47" s="74"/>
      <c r="I47" s="156" t="e">
        <f t="shared" si="1"/>
        <v>#DIV/0!</v>
      </c>
      <c r="J47" s="157" t="e">
        <f>(H47-H5)/H5</f>
        <v>#DIV/0!</v>
      </c>
      <c r="K47" s="148"/>
      <c r="M47" s="3"/>
      <c r="N47" s="74"/>
      <c r="O47" s="156" t="e">
        <f t="shared" si="2"/>
        <v>#DIV/0!</v>
      </c>
      <c r="P47" s="157" t="e">
        <f>(N47-N5)/N5</f>
        <v>#DIV/0!</v>
      </c>
      <c r="Q47" s="148"/>
      <c r="S47" s="3"/>
      <c r="T47" s="74"/>
      <c r="U47" s="156" t="e">
        <f t="shared" si="3"/>
        <v>#DIV/0!</v>
      </c>
      <c r="V47" s="157" t="e">
        <f>(T47-T5)/T5</f>
        <v>#DIV/0!</v>
      </c>
      <c r="W47" s="148"/>
    </row>
    <row r="48" spans="1:23" x14ac:dyDescent="0.2">
      <c r="A48" s="3"/>
      <c r="B48" s="74"/>
      <c r="C48" s="156" t="e">
        <f t="shared" si="0"/>
        <v>#DIV/0!</v>
      </c>
      <c r="D48" s="157" t="e">
        <f>(B48-B5)/B5</f>
        <v>#DIV/0!</v>
      </c>
      <c r="E48" s="148"/>
      <c r="G48" s="3"/>
      <c r="H48" s="74"/>
      <c r="I48" s="156" t="e">
        <f t="shared" si="1"/>
        <v>#DIV/0!</v>
      </c>
      <c r="J48" s="157" t="e">
        <f>(H48-H5)/H5</f>
        <v>#DIV/0!</v>
      </c>
      <c r="K48" s="148"/>
      <c r="M48" s="3"/>
      <c r="N48" s="74"/>
      <c r="O48" s="156" t="e">
        <f t="shared" si="2"/>
        <v>#DIV/0!</v>
      </c>
      <c r="P48" s="157" t="e">
        <f>(N48-N5)/N5</f>
        <v>#DIV/0!</v>
      </c>
      <c r="Q48" s="148"/>
      <c r="S48" s="3"/>
      <c r="T48" s="74"/>
      <c r="U48" s="156" t="e">
        <f t="shared" si="3"/>
        <v>#DIV/0!</v>
      </c>
      <c r="V48" s="157" t="e">
        <f>(T48-T5)/T5</f>
        <v>#DIV/0!</v>
      </c>
      <c r="W48" s="148"/>
    </row>
    <row r="49" spans="1:24" x14ac:dyDescent="0.2">
      <c r="A49" s="3"/>
      <c r="B49" s="74"/>
      <c r="C49" s="156" t="e">
        <f t="shared" si="0"/>
        <v>#DIV/0!</v>
      </c>
      <c r="D49" s="157" t="e">
        <f>(B49-B5)/B5</f>
        <v>#DIV/0!</v>
      </c>
      <c r="E49" s="148"/>
      <c r="G49" s="3"/>
      <c r="H49" s="74"/>
      <c r="I49" s="156" t="e">
        <f t="shared" si="1"/>
        <v>#DIV/0!</v>
      </c>
      <c r="J49" s="157" t="e">
        <f>(H49-H5)/H5</f>
        <v>#DIV/0!</v>
      </c>
      <c r="K49" s="148"/>
      <c r="M49" s="3"/>
      <c r="N49" s="74"/>
      <c r="O49" s="156" t="e">
        <f t="shared" si="2"/>
        <v>#DIV/0!</v>
      </c>
      <c r="P49" s="157" t="e">
        <f>(N49-N5)/N5</f>
        <v>#DIV/0!</v>
      </c>
      <c r="Q49" s="148"/>
      <c r="S49" s="3"/>
      <c r="T49" s="74"/>
      <c r="U49" s="156" t="e">
        <f t="shared" si="3"/>
        <v>#DIV/0!</v>
      </c>
      <c r="V49" s="157" t="e">
        <f>(T49-T5)/T5</f>
        <v>#DIV/0!</v>
      </c>
      <c r="W49" s="148"/>
    </row>
    <row r="50" spans="1:24" x14ac:dyDescent="0.2">
      <c r="A50" s="3"/>
      <c r="B50" s="74"/>
      <c r="C50" s="156" t="e">
        <f t="shared" si="0"/>
        <v>#DIV/0!</v>
      </c>
      <c r="D50" s="157" t="e">
        <f>(B50-B5)/B5</f>
        <v>#DIV/0!</v>
      </c>
      <c r="E50" s="148"/>
      <c r="G50" s="3"/>
      <c r="H50" s="74"/>
      <c r="I50" s="156" t="e">
        <f t="shared" si="1"/>
        <v>#DIV/0!</v>
      </c>
      <c r="J50" s="157" t="e">
        <f>(H50-H5)/H5</f>
        <v>#DIV/0!</v>
      </c>
      <c r="K50" s="148"/>
      <c r="M50" s="3"/>
      <c r="N50" s="74"/>
      <c r="O50" s="156" t="e">
        <f t="shared" si="2"/>
        <v>#DIV/0!</v>
      </c>
      <c r="P50" s="157" t="e">
        <f>(N50-N5)/N5</f>
        <v>#DIV/0!</v>
      </c>
      <c r="Q50" s="148"/>
      <c r="S50" s="3"/>
      <c r="T50" s="74"/>
      <c r="U50" s="156" t="e">
        <f t="shared" si="3"/>
        <v>#DIV/0!</v>
      </c>
      <c r="V50" s="157" t="e">
        <f>(T50-T5)/T5</f>
        <v>#DIV/0!</v>
      </c>
      <c r="W50" s="148"/>
    </row>
    <row r="51" spans="1:24" x14ac:dyDescent="0.2">
      <c r="A51" s="3"/>
      <c r="B51" s="74"/>
      <c r="C51" s="156" t="e">
        <f t="shared" si="0"/>
        <v>#DIV/0!</v>
      </c>
      <c r="D51" s="157" t="e">
        <f>(B51-B5)/B5</f>
        <v>#DIV/0!</v>
      </c>
      <c r="E51" s="148"/>
      <c r="G51" s="3"/>
      <c r="H51" s="74"/>
      <c r="I51" s="156" t="e">
        <f t="shared" si="1"/>
        <v>#DIV/0!</v>
      </c>
      <c r="J51" s="157" t="e">
        <f>(H51-H5)/H5</f>
        <v>#DIV/0!</v>
      </c>
      <c r="K51" s="148"/>
      <c r="M51" s="3"/>
      <c r="N51" s="74"/>
      <c r="O51" s="156" t="e">
        <f t="shared" si="2"/>
        <v>#DIV/0!</v>
      </c>
      <c r="P51" s="157" t="e">
        <f>(N51-N5)/N5</f>
        <v>#DIV/0!</v>
      </c>
      <c r="Q51" s="148"/>
      <c r="S51" s="3"/>
      <c r="T51" s="74"/>
      <c r="U51" s="156" t="e">
        <f t="shared" si="3"/>
        <v>#DIV/0!</v>
      </c>
      <c r="V51" s="157" t="e">
        <f>(T51-T5)/T5</f>
        <v>#DIV/0!</v>
      </c>
      <c r="W51" s="148"/>
    </row>
    <row r="52" spans="1:24" x14ac:dyDescent="0.2">
      <c r="A52" s="3"/>
      <c r="B52" s="74"/>
      <c r="C52" s="156" t="e">
        <f t="shared" si="0"/>
        <v>#DIV/0!</v>
      </c>
      <c r="D52" s="157" t="e">
        <f>(B52-B5)/B5</f>
        <v>#DIV/0!</v>
      </c>
      <c r="E52" s="148"/>
      <c r="G52" s="3"/>
      <c r="H52" s="74"/>
      <c r="I52" s="156" t="e">
        <f t="shared" si="1"/>
        <v>#DIV/0!</v>
      </c>
      <c r="J52" s="157" t="e">
        <f>(H52-H5)/H5</f>
        <v>#DIV/0!</v>
      </c>
      <c r="K52" s="148"/>
      <c r="M52" s="3"/>
      <c r="N52" s="74"/>
      <c r="O52" s="156" t="e">
        <f t="shared" si="2"/>
        <v>#DIV/0!</v>
      </c>
      <c r="P52" s="157" t="e">
        <f>(N52-N5)/N5</f>
        <v>#DIV/0!</v>
      </c>
      <c r="Q52" s="148"/>
      <c r="S52" s="3"/>
      <c r="T52" s="74"/>
      <c r="U52" s="156" t="e">
        <f t="shared" si="3"/>
        <v>#DIV/0!</v>
      </c>
      <c r="V52" s="157" t="e">
        <f>(T52-T5)/T5</f>
        <v>#DIV/0!</v>
      </c>
      <c r="W52" s="148"/>
    </row>
    <row r="53" spans="1:24" ht="6.5" customHeight="1" x14ac:dyDescent="0.2">
      <c r="E53" s="148"/>
      <c r="K53" s="148"/>
      <c r="Q53" s="148"/>
      <c r="W53" s="148"/>
    </row>
    <row r="54" spans="1:24" ht="4.25" customHeight="1" x14ac:dyDescent="0.2">
      <c r="A54" s="149"/>
      <c r="B54" s="150"/>
      <c r="C54" s="150"/>
      <c r="D54" s="150"/>
      <c r="E54" s="151"/>
      <c r="F54" s="150"/>
      <c r="G54" s="150"/>
      <c r="H54" s="150"/>
      <c r="I54" s="150"/>
      <c r="J54" s="150"/>
      <c r="K54" s="151"/>
      <c r="L54" s="150"/>
      <c r="M54" s="150"/>
      <c r="N54" s="150"/>
      <c r="O54" s="150"/>
      <c r="P54" s="150"/>
      <c r="Q54" s="151"/>
      <c r="R54" s="150"/>
      <c r="S54" s="150"/>
      <c r="T54" s="150"/>
      <c r="U54" s="150"/>
      <c r="V54" s="150"/>
      <c r="W54" s="151"/>
      <c r="X54" s="14"/>
    </row>
  </sheetData>
  <sheetProtection algorithmName="SHA-512" hashValue="MNmTG4QTk3rSIDE8AdbIZnpUodKk3nY5yDzN3CiWrPlhqjI6xa+0Cl2TaaWdrkGwkKRHaLEhSYqjiqlMqw8IBg==" saltValue="RTV86llqaT3Pi4ZdDrNl2Q==" spinCount="100000" sheet="1" objects="1" scenarios="1"/>
  <mergeCells count="9">
    <mergeCell ref="F1:W1"/>
    <mergeCell ref="O2:P2"/>
    <mergeCell ref="S2:T2"/>
    <mergeCell ref="U2:V2"/>
    <mergeCell ref="A2:B2"/>
    <mergeCell ref="C2:D2"/>
    <mergeCell ref="G2:H2"/>
    <mergeCell ref="I2:J2"/>
    <mergeCell ref="M2:N2"/>
  </mergeCells>
  <conditionalFormatting sqref="A5">
    <cfRule type="cellIs" dxfId="332" priority="8" operator="equal">
      <formula>0</formula>
    </cfRule>
    <cfRule type="cellIs" dxfId="331" priority="7" operator="equal">
      <formula>0</formula>
    </cfRule>
    <cfRule type="containsErrors" dxfId="330" priority="9">
      <formula>ISERROR(A5)</formula>
    </cfRule>
  </conditionalFormatting>
  <conditionalFormatting sqref="A6:A7">
    <cfRule type="cellIs" dxfId="329" priority="2" operator="equal">
      <formula>0</formula>
    </cfRule>
  </conditionalFormatting>
  <conditionalFormatting sqref="A6:A8">
    <cfRule type="containsErrors" dxfId="328" priority="3">
      <formula>ISERROR(A6)</formula>
    </cfRule>
  </conditionalFormatting>
  <conditionalFormatting sqref="A6:A11">
    <cfRule type="cellIs" dxfId="327" priority="1" operator="equal">
      <formula>0</formula>
    </cfRule>
  </conditionalFormatting>
  <conditionalFormatting sqref="A8:A12">
    <cfRule type="cellIs" dxfId="326" priority="14" operator="equal">
      <formula>0</formula>
    </cfRule>
  </conditionalFormatting>
  <conditionalFormatting sqref="A9:A12">
    <cfRule type="containsErrors" dxfId="325" priority="15">
      <formula>ISERROR(A9)</formula>
    </cfRule>
  </conditionalFormatting>
  <conditionalFormatting sqref="A12">
    <cfRule type="cellIs" dxfId="324" priority="13" operator="equal">
      <formula>0</formula>
    </cfRule>
  </conditionalFormatting>
  <conditionalFormatting sqref="A13:B52">
    <cfRule type="containsErrors" dxfId="323" priority="114">
      <formula>ISERROR(A13)</formula>
    </cfRule>
    <cfRule type="cellIs" dxfId="322" priority="113" operator="equal">
      <formula>0</formula>
    </cfRule>
    <cfRule type="cellIs" dxfId="321" priority="112" operator="equal">
      <formula>0</formula>
    </cfRule>
  </conditionalFormatting>
  <conditionalFormatting sqref="B5:B7">
    <cfRule type="cellIs" dxfId="320" priority="11" operator="equal">
      <formula>0</formula>
    </cfRule>
    <cfRule type="containsErrors" dxfId="319" priority="12">
      <formula>ISERROR(B5)</formula>
    </cfRule>
    <cfRule type="cellIs" dxfId="318" priority="10" operator="equal">
      <formula>0</formula>
    </cfRule>
  </conditionalFormatting>
  <conditionalFormatting sqref="B8:B12">
    <cfRule type="cellIs" dxfId="317" priority="52" operator="equal">
      <formula>0</formula>
    </cfRule>
    <cfRule type="cellIs" dxfId="316" priority="53" operator="equal">
      <formula>0</formula>
    </cfRule>
    <cfRule type="containsErrors" dxfId="315" priority="54">
      <formula>ISERROR(B8)</formula>
    </cfRule>
  </conditionalFormatting>
  <conditionalFormatting sqref="C5:D52">
    <cfRule type="cellIs" dxfId="314" priority="109" operator="equal">
      <formula>0</formula>
    </cfRule>
  </conditionalFormatting>
  <conditionalFormatting sqref="C6:D52">
    <cfRule type="containsErrors" dxfId="313" priority="111">
      <formula>ISERROR(C6)</formula>
    </cfRule>
    <cfRule type="cellIs" dxfId="312" priority="108" operator="greaterThanOrEqual">
      <formula>0</formula>
    </cfRule>
    <cfRule type="cellIs" dxfId="311" priority="110" operator="lessThan">
      <formula>1</formula>
    </cfRule>
  </conditionalFormatting>
  <conditionalFormatting sqref="D6:D52">
    <cfRule type="cellIs" dxfId="309" priority="106" operator="equal">
      <formula>0</formula>
    </cfRule>
  </conditionalFormatting>
  <conditionalFormatting sqref="G5:G7">
    <cfRule type="cellIs" dxfId="308" priority="16" operator="equal">
      <formula>0</formula>
    </cfRule>
    <cfRule type="containsErrors" dxfId="307" priority="18">
      <formula>ISERROR(G5)</formula>
    </cfRule>
    <cfRule type="cellIs" dxfId="306" priority="17" operator="equal">
      <formula>0</formula>
    </cfRule>
  </conditionalFormatting>
  <conditionalFormatting sqref="G8:G52">
    <cfRule type="cellIs" dxfId="305" priority="104" operator="equal">
      <formula>0</formula>
    </cfRule>
    <cfRule type="containsErrors" dxfId="304" priority="105">
      <formula>ISERROR(G8)</formula>
    </cfRule>
    <cfRule type="cellIs" dxfId="303" priority="103" operator="equal">
      <formula>0</formula>
    </cfRule>
  </conditionalFormatting>
  <conditionalFormatting sqref="H5:H52">
    <cfRule type="cellIs" dxfId="302" priority="100" operator="equal">
      <formula>0</formula>
    </cfRule>
    <cfRule type="cellIs" dxfId="301" priority="101" operator="equal">
      <formula>0</formula>
    </cfRule>
    <cfRule type="containsErrors" dxfId="300" priority="102">
      <formula>ISERROR(H5)</formula>
    </cfRule>
  </conditionalFormatting>
  <conditionalFormatting sqref="I5:J52">
    <cfRule type="cellIs" dxfId="299" priority="97" operator="equal">
      <formula>0</formula>
    </cfRule>
  </conditionalFormatting>
  <conditionalFormatting sqref="I6:J52">
    <cfRule type="cellIs" dxfId="297" priority="96" operator="greaterThanOrEqual">
      <formula>0</formula>
    </cfRule>
    <cfRule type="cellIs" dxfId="296" priority="98" operator="lessThan">
      <formula>1</formula>
    </cfRule>
    <cfRule type="containsErrors" dxfId="295" priority="99">
      <formula>ISERROR(I6)</formula>
    </cfRule>
  </conditionalFormatting>
  <conditionalFormatting sqref="J6:J52">
    <cfRule type="cellIs" dxfId="294" priority="94" operator="equal">
      <formula>0</formula>
    </cfRule>
  </conditionalFormatting>
  <conditionalFormatting sqref="M5">
    <cfRule type="cellIs" dxfId="293" priority="50" operator="equal">
      <formula>0</formula>
    </cfRule>
    <cfRule type="containsErrors" dxfId="292" priority="51">
      <formula>ISERROR(M5)</formula>
    </cfRule>
    <cfRule type="cellIs" dxfId="291" priority="49" operator="equal">
      <formula>0</formula>
    </cfRule>
  </conditionalFormatting>
  <conditionalFormatting sqref="M6:M7">
    <cfRule type="cellIs" dxfId="290" priority="25" operator="equal">
      <formula>0</formula>
    </cfRule>
    <cfRule type="containsErrors" dxfId="289" priority="27">
      <formula>ISERROR(M6)</formula>
    </cfRule>
    <cfRule type="cellIs" dxfId="288" priority="26" operator="equal">
      <formula>0</formula>
    </cfRule>
  </conditionalFormatting>
  <conditionalFormatting sqref="M8:M52">
    <cfRule type="cellIs" dxfId="287" priority="92" operator="equal">
      <formula>0</formula>
    </cfRule>
    <cfRule type="containsErrors" dxfId="286" priority="93">
      <formula>ISERROR(M8)</formula>
    </cfRule>
    <cfRule type="cellIs" dxfId="285" priority="91" operator="equal">
      <formula>0</formula>
    </cfRule>
  </conditionalFormatting>
  <conditionalFormatting sqref="N5:N52">
    <cfRule type="cellIs" dxfId="284" priority="88" operator="equal">
      <formula>0</formula>
    </cfRule>
    <cfRule type="cellIs" dxfId="283" priority="89" operator="equal">
      <formula>0</formula>
    </cfRule>
    <cfRule type="containsErrors" dxfId="282" priority="90">
      <formula>ISERROR(N5)</formula>
    </cfRule>
  </conditionalFormatting>
  <conditionalFormatting sqref="O5:P52">
    <cfRule type="cellIs" dxfId="281" priority="85" operator="equal">
      <formula>0</formula>
    </cfRule>
  </conditionalFormatting>
  <conditionalFormatting sqref="O6:P52">
    <cfRule type="containsErrors" dxfId="280" priority="87">
      <formula>ISERROR(O6)</formula>
    </cfRule>
    <cfRule type="cellIs" dxfId="279" priority="86" operator="lessThan">
      <formula>1</formula>
    </cfRule>
    <cfRule type="cellIs" dxfId="278" priority="84" operator="greaterThanOrEqual">
      <formula>0</formula>
    </cfRule>
  </conditionalFormatting>
  <conditionalFormatting sqref="P6:P52">
    <cfRule type="cellIs" dxfId="276" priority="82" operator="equal">
      <formula>0</formula>
    </cfRule>
  </conditionalFormatting>
  <conditionalFormatting sqref="S5">
    <cfRule type="containsErrors" dxfId="275" priority="48">
      <formula>ISERROR(S5)</formula>
    </cfRule>
    <cfRule type="cellIs" dxfId="274" priority="47" operator="equal">
      <formula>0</formula>
    </cfRule>
    <cfRule type="cellIs" dxfId="273" priority="46" operator="equal">
      <formula>0</formula>
    </cfRule>
  </conditionalFormatting>
  <conditionalFormatting sqref="S6">
    <cfRule type="cellIs" dxfId="272" priority="34" operator="equal">
      <formula>0</formula>
    </cfRule>
    <cfRule type="cellIs" dxfId="271" priority="35" operator="equal">
      <formula>0</formula>
    </cfRule>
    <cfRule type="containsErrors" dxfId="270" priority="36">
      <formula>ISERROR(S6)</formula>
    </cfRule>
  </conditionalFormatting>
  <conditionalFormatting sqref="S7:S52">
    <cfRule type="cellIs" dxfId="269" priority="79" operator="equal">
      <formula>0</formula>
    </cfRule>
    <cfRule type="cellIs" dxfId="268" priority="80" operator="equal">
      <formula>0</formula>
    </cfRule>
    <cfRule type="containsErrors" dxfId="267" priority="81">
      <formula>ISERROR(S7)</formula>
    </cfRule>
  </conditionalFormatting>
  <conditionalFormatting sqref="T5:T52">
    <cfRule type="cellIs" dxfId="266" priority="77" operator="equal">
      <formula>0</formula>
    </cfRule>
    <cfRule type="containsErrors" dxfId="265" priority="78">
      <formula>ISERROR(T5)</formula>
    </cfRule>
    <cfRule type="cellIs" dxfId="264" priority="76" operator="equal">
      <formula>0</formula>
    </cfRule>
  </conditionalFormatting>
  <conditionalFormatting sqref="U5:V52">
    <cfRule type="cellIs" dxfId="263" priority="73" operator="equal">
      <formula>0</formula>
    </cfRule>
  </conditionalFormatting>
  <conditionalFormatting sqref="U6:V52">
    <cfRule type="cellIs" dxfId="262" priority="74" operator="lessThan">
      <formula>1</formula>
    </cfRule>
    <cfRule type="cellIs" dxfId="260" priority="72" operator="greaterThanOrEqual">
      <formula>0</formula>
    </cfRule>
    <cfRule type="containsErrors" dxfId="259" priority="75">
      <formula>ISERROR(U6)</formula>
    </cfRule>
  </conditionalFormatting>
  <conditionalFormatting sqref="V6:V52">
    <cfRule type="cellIs" dxfId="258" priority="70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07" operator="containsText" id="{F3DEBF4E-BE91-428A-B4FB-E8C8BF150135}">
            <xm:f>NOT(ISERROR(SEARCH(-1,C6)))</xm:f>
            <xm:f>-1</xm:f>
            <x14:dxf>
              <font>
                <color theme="0"/>
              </font>
            </x14:dxf>
          </x14:cfRule>
          <xm:sqref>C6:D52</xm:sqref>
        </x14:conditionalFormatting>
        <x14:conditionalFormatting xmlns:xm="http://schemas.microsoft.com/office/excel/2006/main">
          <x14:cfRule type="containsText" priority="95" operator="containsText" id="{ED23B099-FBB5-4119-8CF7-CEFFE6329C07}">
            <xm:f>NOT(ISERROR(SEARCH(-1,I6)))</xm:f>
            <xm:f>-1</xm:f>
            <x14:dxf>
              <font>
                <color theme="0"/>
              </font>
            </x14:dxf>
          </x14:cfRule>
          <xm:sqref>I6:J52</xm:sqref>
        </x14:conditionalFormatting>
        <x14:conditionalFormatting xmlns:xm="http://schemas.microsoft.com/office/excel/2006/main">
          <x14:cfRule type="containsText" priority="83" operator="containsText" id="{97236282-7C19-47E9-8CF4-5EFB86A8F7E1}">
            <xm:f>NOT(ISERROR(SEARCH(-1,O6)))</xm:f>
            <xm:f>-1</xm:f>
            <x14:dxf>
              <font>
                <color theme="0"/>
              </font>
            </x14:dxf>
          </x14:cfRule>
          <xm:sqref>O6:P52</xm:sqref>
        </x14:conditionalFormatting>
        <x14:conditionalFormatting xmlns:xm="http://schemas.microsoft.com/office/excel/2006/main">
          <x14:cfRule type="containsText" priority="71" operator="containsText" id="{396A6B45-49A8-424A-817C-4B4304586A79}">
            <xm:f>NOT(ISERROR(SEARCH(-1,U6)))</xm:f>
            <xm:f>-1</xm:f>
            <x14:dxf>
              <font>
                <color theme="0"/>
              </font>
            </x14:dxf>
          </x14:cfRule>
          <xm:sqref>U6:V52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4F456-C7C0-4DDD-A4BB-1908DA769209}">
  <dimension ref="A1:X138"/>
  <sheetViews>
    <sheetView zoomScaleNormal="100" workbookViewId="0">
      <pane ySplit="1" topLeftCell="A2" activePane="bottomLeft" state="frozen"/>
      <selection pane="bottomLeft" activeCell="D8" sqref="D8"/>
    </sheetView>
  </sheetViews>
  <sheetFormatPr baseColWidth="10" defaultColWidth="8.5" defaultRowHeight="15" x14ac:dyDescent="0.2"/>
  <cols>
    <col min="1" max="1" width="1.6640625" customWidth="1"/>
    <col min="2" max="2" width="12.5" customWidth="1"/>
    <col min="3" max="3" width="13.1640625" customWidth="1"/>
    <col min="4" max="4" width="13.5" customWidth="1"/>
    <col min="5" max="5" width="12.33203125" customWidth="1"/>
    <col min="6" max="6" width="15.83203125" customWidth="1"/>
    <col min="7" max="7" width="11.5" customWidth="1"/>
    <col min="8" max="9" width="13.5" customWidth="1"/>
    <col min="10" max="10" width="1.6640625" customWidth="1"/>
    <col min="11" max="11" width="13.5" customWidth="1"/>
    <col min="12" max="12" width="13.1640625" customWidth="1"/>
    <col min="13" max="13" width="13" customWidth="1"/>
    <col min="14" max="14" width="12.33203125" customWidth="1"/>
    <col min="15" max="15" width="15.83203125" customWidth="1"/>
    <col min="16" max="16" width="14.33203125" customWidth="1"/>
    <col min="17" max="17" width="13" customWidth="1"/>
    <col min="18" max="18" width="15.5" customWidth="1"/>
    <col min="19" max="19" width="1.6640625" customWidth="1"/>
    <col min="20" max="20" width="12.33203125" customWidth="1"/>
    <col min="21" max="21" width="1.6640625" customWidth="1"/>
    <col min="22" max="22" width="14.6640625" customWidth="1"/>
    <col min="23" max="23" width="14.33203125" bestFit="1" customWidth="1"/>
  </cols>
  <sheetData>
    <row r="1" spans="1:24" ht="30" customHeight="1" thickBot="1" x14ac:dyDescent="0.25">
      <c r="A1" s="71">
        <f>(SUM(C12*D12)+(C13*D13)+(C14*D14)+(C15*D15)+(C16*D16)+(C17*D17)+(C18*D18)+(C19*D19)+(C20*D20)+(C21*D21))</f>
        <v>0</v>
      </c>
      <c r="B1" s="70"/>
      <c r="C1" s="70"/>
      <c r="D1" s="70"/>
      <c r="E1" s="70"/>
      <c r="F1" s="236" t="s">
        <v>107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158"/>
      <c r="T1" s="5"/>
      <c r="U1" s="5"/>
    </row>
    <row r="2" spans="1:24" ht="13.25" customHeight="1" x14ac:dyDescent="0.2">
      <c r="A2" s="85">
        <f>(SUM(L12*M12)+(L13*M13)+(L14*M14)+(L15*M15)+(L16*M16)+(L17*M17)+(L18*M18)+(L19*M19)+(L20*M20)+(L21*M21))</f>
        <v>0</v>
      </c>
      <c r="B2" s="273" t="s">
        <v>55</v>
      </c>
      <c r="C2" s="274"/>
      <c r="D2" s="275"/>
      <c r="E2" s="15"/>
      <c r="F2" s="15"/>
      <c r="G2" s="15"/>
      <c r="H2" s="15"/>
      <c r="I2" s="16"/>
      <c r="J2" s="16"/>
      <c r="K2" s="276" t="s">
        <v>51</v>
      </c>
      <c r="L2" s="277"/>
      <c r="M2" s="277"/>
      <c r="N2" s="277"/>
      <c r="O2" s="277"/>
      <c r="P2" s="277"/>
      <c r="Q2" s="277"/>
      <c r="R2" s="278"/>
      <c r="S2" s="17"/>
      <c r="T2" s="9"/>
      <c r="U2" s="9"/>
    </row>
    <row r="3" spans="1:24" x14ac:dyDescent="0.2">
      <c r="A3" s="85">
        <f>(SUM(C34*D34)+(C35*D35)+(C36*D36)+(C37*D37)+(C38*D38)+(C39*D39)+(C40*D40)+(C41*D41)+(C42*D42)+(C43*D43))</f>
        <v>0</v>
      </c>
      <c r="B3" s="272" t="s">
        <v>56</v>
      </c>
      <c r="C3" s="252"/>
      <c r="D3" s="13">
        <v>0.01</v>
      </c>
      <c r="E3" s="272" t="s">
        <v>71</v>
      </c>
      <c r="F3" s="252"/>
      <c r="G3" s="252"/>
      <c r="H3" s="124">
        <f>D4*(1+D3)</f>
        <v>0</v>
      </c>
      <c r="I3" s="72">
        <f ca="1">NOW()</f>
        <v>45275.845048379633</v>
      </c>
      <c r="J3" s="73"/>
      <c r="K3" s="68" t="s">
        <v>77</v>
      </c>
      <c r="L3" s="118"/>
      <c r="M3" s="281" t="s">
        <v>65</v>
      </c>
      <c r="N3" s="282"/>
      <c r="O3" s="78"/>
      <c r="P3" s="79">
        <f>(SUM(L3*L5))+L4</f>
        <v>0</v>
      </c>
      <c r="Q3" s="80"/>
      <c r="R3" s="89"/>
      <c r="S3" s="17"/>
      <c r="T3" s="9"/>
      <c r="U3" s="9"/>
    </row>
    <row r="4" spans="1:24" x14ac:dyDescent="0.2">
      <c r="A4" s="85">
        <f>(SUM(L34*M34)+(L35*M35)+(L36*M36)+(L37*M37)+(L38*M38)+(L39*M39)+(L40*M40)+(L41*M41)+(L42*M42)+(L43*M43))</f>
        <v>0</v>
      </c>
      <c r="B4" s="272" t="s">
        <v>75</v>
      </c>
      <c r="C4" s="252"/>
      <c r="D4" s="121"/>
      <c r="E4" s="272" t="s">
        <v>70</v>
      </c>
      <c r="F4" s="252"/>
      <c r="G4" s="252"/>
      <c r="H4" s="114" t="e">
        <f>((D5-D4)/D4)</f>
        <v>#DIV/0!</v>
      </c>
      <c r="I4" s="16"/>
      <c r="J4" s="16"/>
      <c r="K4" s="68" t="s">
        <v>63</v>
      </c>
      <c r="L4" s="75"/>
      <c r="M4" s="281" t="s">
        <v>78</v>
      </c>
      <c r="N4" s="282"/>
      <c r="O4" s="78"/>
      <c r="P4" s="141" t="e">
        <f>(P3-P5)/L5</f>
        <v>#DIV/0!</v>
      </c>
      <c r="Q4" s="78" t="s">
        <v>79</v>
      </c>
      <c r="R4" s="123" t="e">
        <f>P4-L3</f>
        <v>#DIV/0!</v>
      </c>
      <c r="S4" s="17"/>
      <c r="T4" s="9"/>
      <c r="U4" s="9"/>
    </row>
    <row r="5" spans="1:24" ht="14.75" customHeight="1" thickBot="1" x14ac:dyDescent="0.25">
      <c r="A5" s="85">
        <f>(SUM(C56*D56)+(C57*D57)+(C58*D58)+(C59*D59)+(C60*D60)+(C61*D61)+(C62*D62)+(C63*D63)+(C64*D64)+(C65*D65))</f>
        <v>0</v>
      </c>
      <c r="B5" s="283" t="s">
        <v>76</v>
      </c>
      <c r="C5" s="284"/>
      <c r="D5" s="122"/>
      <c r="E5" s="272" t="s">
        <v>61</v>
      </c>
      <c r="F5" s="252"/>
      <c r="G5" s="252"/>
      <c r="H5" s="18" t="e">
        <f>IF(H4&gt;=D3,"JA","NEE")</f>
        <v>#DIV/0!</v>
      </c>
      <c r="I5" s="16"/>
      <c r="J5" s="16"/>
      <c r="K5" s="68" t="s">
        <v>64</v>
      </c>
      <c r="L5" s="74"/>
      <c r="M5" s="279" t="s">
        <v>66</v>
      </c>
      <c r="N5" s="280"/>
      <c r="O5" s="143"/>
      <c r="P5" s="79">
        <f>P3*L6</f>
        <v>0</v>
      </c>
      <c r="Q5" s="81" t="s">
        <v>68</v>
      </c>
      <c r="R5" s="91">
        <f>P5-L4</f>
        <v>0</v>
      </c>
      <c r="S5" s="17"/>
      <c r="T5" s="9"/>
      <c r="U5" s="9"/>
    </row>
    <row r="6" spans="1:24" ht="14.75" customHeight="1" thickBot="1" x14ac:dyDescent="0.25">
      <c r="A6" s="85">
        <f>(SUM(L56*M56)+(L57*M57)+(L58*M58)+(L59*M59)+(L60*M60)+(L61*M61)+(L62*M61)+(L63*M63)+(L64*M64)+(L65*M65))</f>
        <v>0</v>
      </c>
      <c r="B6" s="16"/>
      <c r="C6" s="16"/>
      <c r="D6" s="16"/>
      <c r="E6" s="252" t="s">
        <v>74</v>
      </c>
      <c r="F6" s="252"/>
      <c r="G6" s="252"/>
      <c r="H6" s="115" t="e">
        <f>SUM(K48,K26,K70,K92,K114,K136)</f>
        <v>#DIV/0!</v>
      </c>
      <c r="I6" s="16"/>
      <c r="J6" s="16"/>
      <c r="K6" s="92" t="s">
        <v>72</v>
      </c>
      <c r="L6" s="76"/>
      <c r="M6" s="83"/>
      <c r="N6" s="84"/>
      <c r="O6" s="84"/>
      <c r="P6" s="84"/>
      <c r="Q6" s="83"/>
      <c r="R6" s="93"/>
      <c r="S6" s="17"/>
      <c r="T6" s="9"/>
      <c r="U6" s="9"/>
    </row>
    <row r="7" spans="1:24" ht="10.25" customHeight="1" thickBot="1" x14ac:dyDescent="0.25">
      <c r="A7" s="85"/>
      <c r="B7" s="16"/>
      <c r="C7" s="16"/>
      <c r="D7" s="16"/>
      <c r="E7" s="16"/>
      <c r="F7" s="16"/>
      <c r="G7" s="16"/>
      <c r="H7" s="16"/>
      <c r="I7" s="16"/>
      <c r="J7" s="16"/>
      <c r="K7" s="69"/>
      <c r="L7" s="88"/>
      <c r="M7" s="16"/>
      <c r="N7" s="77"/>
      <c r="O7" s="77"/>
      <c r="P7" s="77"/>
      <c r="Q7" s="16"/>
      <c r="R7" s="16"/>
      <c r="S7" s="17"/>
      <c r="T7" s="9"/>
      <c r="U7" s="9"/>
    </row>
    <row r="8" spans="1:24" ht="14.75" customHeight="1" thickBot="1" x14ac:dyDescent="0.35">
      <c r="A8" s="86">
        <f>(SUM(C78*D78)+(C79*D79)+(C80*D80)+(C81*D81)+(C82*D82)+(C83*D83)+(C84*D84)+(C85*D85)+(C86*D86)+(C87*D87))</f>
        <v>0</v>
      </c>
      <c r="B8" s="237" t="s">
        <v>33</v>
      </c>
      <c r="C8" s="238"/>
      <c r="D8" s="1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/>
      <c r="T8" s="9"/>
      <c r="U8" s="9"/>
    </row>
    <row r="9" spans="1:24" ht="10.25" customHeight="1" x14ac:dyDescent="0.2">
      <c r="A9" s="85">
        <f>(SUM(L78*M78)+(L79*M79)+(L80*M80)+(L81*M81)+(L82*M82)+(L83*M83)+(L84*M84)+(L85*M85)+(L86*M86)+(L87*M87))</f>
        <v>0</v>
      </c>
      <c r="B9" s="22"/>
      <c r="C9" s="23"/>
      <c r="D9" s="24"/>
      <c r="E9" s="25"/>
      <c r="F9" s="26"/>
      <c r="G9" s="26"/>
      <c r="H9" s="26"/>
      <c r="I9" s="27"/>
      <c r="J9" s="27"/>
      <c r="K9" s="27"/>
      <c r="L9" s="27"/>
      <c r="M9" s="27"/>
      <c r="N9" s="27"/>
      <c r="O9" s="27"/>
      <c r="P9" s="27"/>
      <c r="Q9" s="27"/>
      <c r="R9" s="27"/>
      <c r="S9" s="28"/>
      <c r="T9" s="6"/>
    </row>
    <row r="10" spans="1:24" ht="16" x14ac:dyDescent="0.2">
      <c r="A10" s="85">
        <f>(SUM(C100*D100)+(C101*D101)+(C102*D102)+(C103*D103)+(C104*D104)+(C105*D105)+(C106*D106)+(C107*D107)+(C108*D108)+(C109*D109))</f>
        <v>0</v>
      </c>
      <c r="B10" s="239" t="s">
        <v>34</v>
      </c>
      <c r="C10" s="240"/>
      <c r="D10" s="240"/>
      <c r="E10" s="240"/>
      <c r="F10" s="240"/>
      <c r="G10" s="240"/>
      <c r="H10" s="240"/>
      <c r="I10" s="241"/>
      <c r="J10" s="29"/>
      <c r="K10" s="242" t="s">
        <v>35</v>
      </c>
      <c r="L10" s="243"/>
      <c r="M10" s="243"/>
      <c r="N10" s="243"/>
      <c r="O10" s="243"/>
      <c r="P10" s="243"/>
      <c r="Q10" s="243"/>
      <c r="R10" s="244"/>
      <c r="S10" s="28"/>
      <c r="T10" s="6"/>
      <c r="X10" s="12" t="s">
        <v>39</v>
      </c>
    </row>
    <row r="11" spans="1:24" x14ac:dyDescent="0.2">
      <c r="A11" s="85">
        <f>(SUM(L100*M100)+(L101*M101)+(L102*M102)+(L103*M103)+(L104*M104)+(L105*M105)+(L106*M106)+(L107*M107)+(L108*M108)+(L109*M109))</f>
        <v>0</v>
      </c>
      <c r="B11" s="30" t="s">
        <v>6</v>
      </c>
      <c r="C11" s="31" t="s">
        <v>80</v>
      </c>
      <c r="D11" s="31" t="s">
        <v>0</v>
      </c>
      <c r="E11" s="31" t="s">
        <v>16</v>
      </c>
      <c r="F11" s="31" t="s">
        <v>98</v>
      </c>
      <c r="G11" s="31" t="s">
        <v>38</v>
      </c>
      <c r="H11" s="31" t="s">
        <v>47</v>
      </c>
      <c r="I11" s="32" t="s">
        <v>81</v>
      </c>
      <c r="J11" s="31"/>
      <c r="K11" s="33" t="s">
        <v>17</v>
      </c>
      <c r="L11" s="31" t="s">
        <v>80</v>
      </c>
      <c r="M11" s="31" t="s">
        <v>0</v>
      </c>
      <c r="N11" s="31" t="s">
        <v>16</v>
      </c>
      <c r="O11" s="31" t="s">
        <v>98</v>
      </c>
      <c r="P11" s="31" t="s">
        <v>38</v>
      </c>
      <c r="Q11" s="31" t="s">
        <v>47</v>
      </c>
      <c r="R11" s="32" t="s">
        <v>81</v>
      </c>
      <c r="S11" s="34"/>
      <c r="T11" s="7"/>
      <c r="V11" s="63"/>
      <c r="X11" s="12" t="s">
        <v>40</v>
      </c>
    </row>
    <row r="12" spans="1:24" x14ac:dyDescent="0.2">
      <c r="A12" s="85">
        <f>(SUM(C122*D122)+(C123*D123)+(C124*D124)+(C125*D125)+(C126*D126)+(C127*D127)+(C128*D128)+(C129*D129)+(C130*D130)+(C131*D131))</f>
        <v>0</v>
      </c>
      <c r="B12" s="35" t="s">
        <v>5</v>
      </c>
      <c r="C12" s="118"/>
      <c r="D12" s="2"/>
      <c r="E12" s="3"/>
      <c r="F12" s="145"/>
      <c r="G12" s="3"/>
      <c r="H12" s="36" t="e">
        <f>D12/SUM(D12:D21)</f>
        <v>#DIV/0!</v>
      </c>
      <c r="I12" s="119">
        <f>C12*D12</f>
        <v>0</v>
      </c>
      <c r="J12" s="36"/>
      <c r="K12" s="38" t="s">
        <v>18</v>
      </c>
      <c r="L12" s="117"/>
      <c r="M12" s="2"/>
      <c r="N12" s="3"/>
      <c r="O12" s="145"/>
      <c r="P12" s="3"/>
      <c r="Q12" s="36" t="e">
        <f>M12/SUM(D12:D21)</f>
        <v>#DIV/0!</v>
      </c>
      <c r="R12" s="119">
        <f>L12*M12</f>
        <v>0</v>
      </c>
      <c r="S12" s="39"/>
      <c r="T12" s="8"/>
      <c r="V12" s="63"/>
      <c r="X12" s="12" t="s">
        <v>41</v>
      </c>
    </row>
    <row r="13" spans="1:24" x14ac:dyDescent="0.2">
      <c r="A13" s="85">
        <f>(SUM(L122*M122)+(L123*M123)+(L124*M124)+(L125*M125)+(L126*M126)+(L127*M127)+(L128*M128)+(L129*M129)+(L130*M130)+(L131*M131))</f>
        <v>0</v>
      </c>
      <c r="B13" s="35" t="s">
        <v>7</v>
      </c>
      <c r="C13" s="118"/>
      <c r="D13" s="2"/>
      <c r="E13" s="3"/>
      <c r="F13" s="145"/>
      <c r="G13" s="3"/>
      <c r="H13" s="36" t="e">
        <f>D13/SUM(D12:D21)</f>
        <v>#DIV/0!</v>
      </c>
      <c r="I13" s="119">
        <f t="shared" ref="I13:I21" si="0">C13*D13</f>
        <v>0</v>
      </c>
      <c r="J13" s="36"/>
      <c r="K13" s="38" t="s">
        <v>19</v>
      </c>
      <c r="L13" s="117"/>
      <c r="M13" s="2"/>
      <c r="N13" s="3"/>
      <c r="O13" s="145"/>
      <c r="P13" s="3"/>
      <c r="Q13" s="36" t="e">
        <f>M13/SUM(D12:D21)</f>
        <v>#DIV/0!</v>
      </c>
      <c r="R13" s="119">
        <f t="shared" ref="R13:R21" si="1">L13*M13</f>
        <v>0</v>
      </c>
      <c r="S13" s="39"/>
      <c r="T13" s="8"/>
      <c r="W13" s="4"/>
      <c r="X13" s="12" t="s">
        <v>42</v>
      </c>
    </row>
    <row r="14" spans="1:24" x14ac:dyDescent="0.2">
      <c r="A14" s="14"/>
      <c r="B14" s="35" t="s">
        <v>8</v>
      </c>
      <c r="C14" s="118"/>
      <c r="D14" s="2"/>
      <c r="E14" s="3"/>
      <c r="F14" s="145"/>
      <c r="G14" s="3"/>
      <c r="H14" s="36" t="e">
        <f>D14/SUM(D12:D21)</f>
        <v>#DIV/0!</v>
      </c>
      <c r="I14" s="119">
        <f t="shared" si="0"/>
        <v>0</v>
      </c>
      <c r="J14" s="36"/>
      <c r="K14" s="38" t="s">
        <v>20</v>
      </c>
      <c r="L14" s="117"/>
      <c r="M14" s="2"/>
      <c r="N14" s="3"/>
      <c r="O14" s="145"/>
      <c r="P14" s="3"/>
      <c r="Q14" s="36" t="e">
        <f>M14/SUM(D12:D21)</f>
        <v>#DIV/0!</v>
      </c>
      <c r="R14" s="119">
        <f t="shared" si="1"/>
        <v>0</v>
      </c>
      <c r="S14" s="39"/>
      <c r="T14" s="8"/>
      <c r="X14" s="12" t="s">
        <v>43</v>
      </c>
    </row>
    <row r="15" spans="1:24" x14ac:dyDescent="0.2">
      <c r="A15" s="14"/>
      <c r="B15" s="35" t="s">
        <v>9</v>
      </c>
      <c r="C15" s="118"/>
      <c r="D15" s="2"/>
      <c r="E15" s="3"/>
      <c r="F15" s="145"/>
      <c r="G15" s="3"/>
      <c r="H15" s="36" t="e">
        <f>D15/SUM(D12:D21)</f>
        <v>#DIV/0!</v>
      </c>
      <c r="I15" s="119">
        <f>C15*D15</f>
        <v>0</v>
      </c>
      <c r="J15" s="36"/>
      <c r="K15" s="38" t="s">
        <v>21</v>
      </c>
      <c r="L15" s="117"/>
      <c r="M15" s="2"/>
      <c r="N15" s="3"/>
      <c r="O15" s="145"/>
      <c r="P15" s="3"/>
      <c r="Q15" s="36" t="e">
        <f>M15/SUM(D12:D21)</f>
        <v>#DIV/0!</v>
      </c>
      <c r="R15" s="119">
        <f t="shared" si="1"/>
        <v>0</v>
      </c>
      <c r="S15" s="39"/>
      <c r="T15" s="8"/>
      <c r="X15" s="12" t="s">
        <v>44</v>
      </c>
    </row>
    <row r="16" spans="1:24" x14ac:dyDescent="0.2">
      <c r="A16" s="14"/>
      <c r="B16" s="35" t="s">
        <v>10</v>
      </c>
      <c r="C16" s="118"/>
      <c r="D16" s="2"/>
      <c r="E16" s="3"/>
      <c r="F16" s="145"/>
      <c r="G16" s="3"/>
      <c r="H16" s="36" t="e">
        <f>D16/SUM(D12:D21)</f>
        <v>#DIV/0!</v>
      </c>
      <c r="I16" s="119">
        <f t="shared" si="0"/>
        <v>0</v>
      </c>
      <c r="J16" s="36"/>
      <c r="K16" s="38" t="s">
        <v>22</v>
      </c>
      <c r="L16" s="117"/>
      <c r="M16" s="2"/>
      <c r="N16" s="3"/>
      <c r="O16" s="145"/>
      <c r="P16" s="3"/>
      <c r="Q16" s="36" t="e">
        <f>M16/SUM(D12:D21)</f>
        <v>#DIV/0!</v>
      </c>
      <c r="R16" s="119">
        <f t="shared" si="1"/>
        <v>0</v>
      </c>
      <c r="S16" s="39"/>
      <c r="T16" s="8"/>
      <c r="X16" s="12" t="s">
        <v>45</v>
      </c>
    </row>
    <row r="17" spans="1:24" x14ac:dyDescent="0.2">
      <c r="A17" s="14"/>
      <c r="B17" s="35" t="s">
        <v>11</v>
      </c>
      <c r="C17" s="118"/>
      <c r="D17" s="2"/>
      <c r="E17" s="3"/>
      <c r="F17" s="145"/>
      <c r="G17" s="3"/>
      <c r="H17" s="36" t="e">
        <f>D17/SUM(D12:D21)</f>
        <v>#DIV/0!</v>
      </c>
      <c r="I17" s="119">
        <f t="shared" si="0"/>
        <v>0</v>
      </c>
      <c r="J17" s="36"/>
      <c r="K17" s="38" t="s">
        <v>23</v>
      </c>
      <c r="L17" s="117"/>
      <c r="M17" s="2"/>
      <c r="N17" s="3"/>
      <c r="O17" s="145"/>
      <c r="P17" s="3"/>
      <c r="Q17" s="36" t="e">
        <f>M17/SUM(D12:D21)</f>
        <v>#DIV/0!</v>
      </c>
      <c r="R17" s="119">
        <f t="shared" si="1"/>
        <v>0</v>
      </c>
      <c r="S17" s="39"/>
      <c r="T17" s="8"/>
      <c r="X17" s="12" t="s">
        <v>46</v>
      </c>
    </row>
    <row r="18" spans="1:24" x14ac:dyDescent="0.2">
      <c r="A18" s="14"/>
      <c r="B18" s="35" t="s">
        <v>12</v>
      </c>
      <c r="C18" s="118"/>
      <c r="D18" s="2"/>
      <c r="E18" s="3"/>
      <c r="F18" s="145"/>
      <c r="G18" s="3"/>
      <c r="H18" s="36" t="e">
        <f>D18/SUM(D12:D21)</f>
        <v>#DIV/0!</v>
      </c>
      <c r="I18" s="119">
        <f t="shared" si="0"/>
        <v>0</v>
      </c>
      <c r="J18" s="36"/>
      <c r="K18" s="38" t="s">
        <v>24</v>
      </c>
      <c r="L18" s="117"/>
      <c r="M18" s="2"/>
      <c r="N18" s="3"/>
      <c r="O18" s="145"/>
      <c r="P18" s="3"/>
      <c r="Q18" s="36" t="e">
        <f>M18/SUM(D12:D21)</f>
        <v>#DIV/0!</v>
      </c>
      <c r="R18" s="119">
        <f t="shared" si="1"/>
        <v>0</v>
      </c>
      <c r="S18" s="39"/>
      <c r="T18" s="8"/>
    </row>
    <row r="19" spans="1:24" x14ac:dyDescent="0.2">
      <c r="A19" s="14"/>
      <c r="B19" s="35" t="s">
        <v>13</v>
      </c>
      <c r="C19" s="118"/>
      <c r="D19" s="2"/>
      <c r="E19" s="3"/>
      <c r="F19" s="145"/>
      <c r="G19" s="3"/>
      <c r="H19" s="36" t="e">
        <f>D19/SUM(D12:D21)</f>
        <v>#DIV/0!</v>
      </c>
      <c r="I19" s="119">
        <f t="shared" si="0"/>
        <v>0</v>
      </c>
      <c r="J19" s="36"/>
      <c r="K19" s="38" t="s">
        <v>25</v>
      </c>
      <c r="L19" s="117"/>
      <c r="M19" s="2"/>
      <c r="N19" s="3"/>
      <c r="O19" s="145"/>
      <c r="P19" s="3"/>
      <c r="Q19" s="36" t="e">
        <f>M19/SUM(D12:D21)</f>
        <v>#DIV/0!</v>
      </c>
      <c r="R19" s="119">
        <f t="shared" si="1"/>
        <v>0</v>
      </c>
      <c r="S19" s="39"/>
      <c r="T19" s="8"/>
    </row>
    <row r="20" spans="1:24" x14ac:dyDescent="0.2">
      <c r="A20" s="14"/>
      <c r="B20" s="35" t="s">
        <v>14</v>
      </c>
      <c r="C20" s="118"/>
      <c r="D20" s="2"/>
      <c r="E20" s="3"/>
      <c r="F20" s="145"/>
      <c r="G20" s="3"/>
      <c r="H20" s="36" t="e">
        <f>D20/SUM(D12:D21)</f>
        <v>#DIV/0!</v>
      </c>
      <c r="I20" s="119">
        <f t="shared" si="0"/>
        <v>0</v>
      </c>
      <c r="J20" s="36"/>
      <c r="K20" s="38" t="s">
        <v>26</v>
      </c>
      <c r="L20" s="117"/>
      <c r="M20" s="2"/>
      <c r="N20" s="3"/>
      <c r="O20" s="145"/>
      <c r="P20" s="3"/>
      <c r="Q20" s="36" t="e">
        <f>M20/SUM(D12:D21)</f>
        <v>#DIV/0!</v>
      </c>
      <c r="R20" s="119">
        <f t="shared" si="1"/>
        <v>0</v>
      </c>
      <c r="S20" s="39"/>
      <c r="T20" s="8"/>
    </row>
    <row r="21" spans="1:24" x14ac:dyDescent="0.2">
      <c r="A21" s="14"/>
      <c r="B21" s="40" t="s">
        <v>15</v>
      </c>
      <c r="C21" s="118"/>
      <c r="D21" s="2"/>
      <c r="E21" s="3"/>
      <c r="F21" s="145"/>
      <c r="G21" s="3"/>
      <c r="H21" s="41" t="e">
        <f>D21/SUM(D12:D21)</f>
        <v>#DIV/0!</v>
      </c>
      <c r="I21" s="120">
        <f t="shared" si="0"/>
        <v>0</v>
      </c>
      <c r="J21" s="43"/>
      <c r="K21" s="44" t="s">
        <v>27</v>
      </c>
      <c r="L21" s="117"/>
      <c r="M21" s="2"/>
      <c r="N21" s="3"/>
      <c r="O21" s="145"/>
      <c r="P21" s="3"/>
      <c r="Q21" s="41" t="e">
        <f>M21/SUM(D12:D21)</f>
        <v>#DIV/0!</v>
      </c>
      <c r="R21" s="120">
        <f t="shared" si="1"/>
        <v>0</v>
      </c>
      <c r="S21" s="39"/>
      <c r="T21" s="8"/>
    </row>
    <row r="22" spans="1:24" ht="10.25" customHeight="1" x14ac:dyDescent="0.2">
      <c r="A22" s="14"/>
      <c r="B22" s="35"/>
      <c r="C22" s="45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46"/>
    </row>
    <row r="23" spans="1:24" ht="10.25" customHeight="1" x14ac:dyDescent="0.2">
      <c r="A23" s="14"/>
      <c r="B23" s="245" t="s">
        <v>28</v>
      </c>
      <c r="C23" s="246"/>
      <c r="D23" s="247"/>
      <c r="E23" s="23"/>
      <c r="F23" s="23"/>
      <c r="G23" s="23"/>
      <c r="H23" s="248" t="s">
        <v>29</v>
      </c>
      <c r="I23" s="246"/>
      <c r="J23" s="246"/>
      <c r="K23" s="247"/>
      <c r="L23" s="47"/>
      <c r="M23" s="248" t="s">
        <v>37</v>
      </c>
      <c r="N23" s="246"/>
      <c r="O23" s="246"/>
      <c r="P23" s="246"/>
      <c r="Q23" s="246"/>
      <c r="R23" s="247"/>
      <c r="S23" s="46"/>
    </row>
    <row r="24" spans="1:24" x14ac:dyDescent="0.2">
      <c r="A24" s="14"/>
      <c r="B24" s="262" t="s">
        <v>4</v>
      </c>
      <c r="C24" s="263"/>
      <c r="D24" s="129">
        <v>2E-3</v>
      </c>
      <c r="E24" s="36"/>
      <c r="F24" s="36"/>
      <c r="G24" s="36"/>
      <c r="H24" s="251" t="s">
        <v>30</v>
      </c>
      <c r="I24" s="252"/>
      <c r="J24" s="48"/>
      <c r="K24" s="103">
        <f>(SUM(D12:D21))-(SUM(M12:M21))</f>
        <v>0</v>
      </c>
      <c r="L24" s="49"/>
      <c r="M24" s="253"/>
      <c r="N24" s="254"/>
      <c r="O24" s="254"/>
      <c r="P24" s="254"/>
      <c r="Q24" s="254"/>
      <c r="R24" s="255"/>
      <c r="S24" s="46"/>
    </row>
    <row r="25" spans="1:24" x14ac:dyDescent="0.2">
      <c r="A25" s="14"/>
      <c r="B25" s="264" t="s">
        <v>2</v>
      </c>
      <c r="C25" s="265"/>
      <c r="D25" s="125" t="e">
        <f>(A1-A2)/K24</f>
        <v>#DIV/0!</v>
      </c>
      <c r="E25" s="50"/>
      <c r="F25" s="50"/>
      <c r="G25" s="50"/>
      <c r="H25" s="251" t="s">
        <v>82</v>
      </c>
      <c r="I25" s="252"/>
      <c r="J25" s="48"/>
      <c r="K25" s="127">
        <f>(SUM(I12:I21))-(SUM(R12:R21))</f>
        <v>0</v>
      </c>
      <c r="L25" s="14"/>
      <c r="M25" s="256"/>
      <c r="N25" s="257"/>
      <c r="O25" s="257"/>
      <c r="P25" s="257"/>
      <c r="Q25" s="257"/>
      <c r="R25" s="258"/>
      <c r="S25" s="46"/>
    </row>
    <row r="26" spans="1:24" x14ac:dyDescent="0.2">
      <c r="A26" s="14"/>
      <c r="B26" s="266" t="s">
        <v>3</v>
      </c>
      <c r="C26" s="267"/>
      <c r="D26" s="126" t="e">
        <f>D25*(1+D24)</f>
        <v>#DIV/0!</v>
      </c>
      <c r="E26" s="51"/>
      <c r="F26" s="56"/>
      <c r="G26" s="52"/>
      <c r="H26" s="251" t="s">
        <v>36</v>
      </c>
      <c r="I26" s="252"/>
      <c r="J26" s="48"/>
      <c r="K26" s="105" t="e">
        <f>K25/D4</f>
        <v>#DIV/0!</v>
      </c>
      <c r="L26" s="14"/>
      <c r="M26" s="256"/>
      <c r="N26" s="257"/>
      <c r="O26" s="257"/>
      <c r="P26" s="257"/>
      <c r="Q26" s="257"/>
      <c r="R26" s="258"/>
      <c r="S26" s="46"/>
    </row>
    <row r="27" spans="1:24" x14ac:dyDescent="0.2">
      <c r="A27" s="14"/>
      <c r="B27" s="53"/>
      <c r="C27" s="54"/>
      <c r="D27" s="55"/>
      <c r="E27" s="56"/>
      <c r="F27" s="56"/>
      <c r="G27" s="56"/>
      <c r="H27" s="268" t="s">
        <v>31</v>
      </c>
      <c r="I27" s="269"/>
      <c r="J27" s="57"/>
      <c r="K27" s="106">
        <f ca="1">I3-E12</f>
        <v>45275.845048379633</v>
      </c>
      <c r="L27" s="14"/>
      <c r="M27" s="259"/>
      <c r="N27" s="260"/>
      <c r="O27" s="260"/>
      <c r="P27" s="260"/>
      <c r="Q27" s="260"/>
      <c r="R27" s="261"/>
      <c r="S27" s="46"/>
    </row>
    <row r="28" spans="1:24" ht="10.25" customHeight="1" thickBot="1" x14ac:dyDescent="0.25">
      <c r="A28" s="58"/>
      <c r="B28" s="59"/>
      <c r="C28" s="60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2"/>
    </row>
    <row r="29" spans="1:24" ht="10.25" customHeight="1" thickBot="1" x14ac:dyDescent="0.25">
      <c r="A29" s="14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7"/>
      <c r="T29" s="9"/>
      <c r="U29" s="9"/>
    </row>
    <row r="30" spans="1:24" ht="14.75" customHeight="1" thickBot="1" x14ac:dyDescent="0.35">
      <c r="A30" s="19"/>
      <c r="B30" s="237" t="s">
        <v>33</v>
      </c>
      <c r="C30" s="238"/>
      <c r="D30" s="1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1"/>
      <c r="T30" s="9"/>
      <c r="U30" s="9"/>
    </row>
    <row r="31" spans="1:24" ht="10.25" customHeight="1" x14ac:dyDescent="0.2">
      <c r="A31" s="14"/>
      <c r="B31" s="22"/>
      <c r="C31" s="23"/>
      <c r="D31" s="24"/>
      <c r="E31" s="25"/>
      <c r="F31" s="26"/>
      <c r="G31" s="26"/>
      <c r="H31" s="26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8"/>
      <c r="T31" s="6"/>
    </row>
    <row r="32" spans="1:24" ht="16" x14ac:dyDescent="0.2">
      <c r="A32" s="14"/>
      <c r="B32" s="239" t="s">
        <v>34</v>
      </c>
      <c r="C32" s="240"/>
      <c r="D32" s="240"/>
      <c r="E32" s="240"/>
      <c r="F32" s="240"/>
      <c r="G32" s="240"/>
      <c r="H32" s="240"/>
      <c r="I32" s="241"/>
      <c r="J32" s="29"/>
      <c r="K32" s="242" t="s">
        <v>35</v>
      </c>
      <c r="L32" s="243"/>
      <c r="M32" s="243"/>
      <c r="N32" s="243"/>
      <c r="O32" s="243"/>
      <c r="P32" s="243"/>
      <c r="Q32" s="243"/>
      <c r="R32" s="244"/>
      <c r="S32" s="28"/>
      <c r="T32" s="6"/>
      <c r="X32" s="12" t="s">
        <v>39</v>
      </c>
    </row>
    <row r="33" spans="1:24" x14ac:dyDescent="0.2">
      <c r="A33" s="14"/>
      <c r="B33" s="30" t="s">
        <v>6</v>
      </c>
      <c r="C33" s="31" t="s">
        <v>80</v>
      </c>
      <c r="D33" s="31" t="s">
        <v>0</v>
      </c>
      <c r="E33" s="31" t="s">
        <v>16</v>
      </c>
      <c r="F33" s="31" t="s">
        <v>98</v>
      </c>
      <c r="G33" s="31" t="s">
        <v>38</v>
      </c>
      <c r="H33" s="31" t="s">
        <v>47</v>
      </c>
      <c r="I33" s="32" t="s">
        <v>81</v>
      </c>
      <c r="J33" s="31"/>
      <c r="K33" s="33" t="s">
        <v>17</v>
      </c>
      <c r="L33" s="31" t="s">
        <v>80</v>
      </c>
      <c r="M33" s="31" t="s">
        <v>0</v>
      </c>
      <c r="N33" s="31" t="s">
        <v>16</v>
      </c>
      <c r="O33" s="31" t="s">
        <v>98</v>
      </c>
      <c r="P33" s="31" t="s">
        <v>38</v>
      </c>
      <c r="Q33" s="31" t="s">
        <v>47</v>
      </c>
      <c r="R33" s="32" t="s">
        <v>81</v>
      </c>
      <c r="S33" s="34"/>
      <c r="T33" s="7"/>
      <c r="V33" s="63"/>
      <c r="X33" s="12" t="s">
        <v>40</v>
      </c>
    </row>
    <row r="34" spans="1:24" x14ac:dyDescent="0.2">
      <c r="A34" s="14"/>
      <c r="B34" s="35" t="s">
        <v>5</v>
      </c>
      <c r="C34" s="118"/>
      <c r="D34" s="2"/>
      <c r="E34" s="3"/>
      <c r="F34" s="145"/>
      <c r="G34" s="3"/>
      <c r="H34" s="36" t="e">
        <f>D34/SUM(D34:D43)</f>
        <v>#DIV/0!</v>
      </c>
      <c r="I34" s="119">
        <f>C34*D34</f>
        <v>0</v>
      </c>
      <c r="J34" s="36"/>
      <c r="K34" s="38" t="s">
        <v>18</v>
      </c>
      <c r="L34" s="118"/>
      <c r="M34" s="2"/>
      <c r="N34" s="3"/>
      <c r="O34" s="145"/>
      <c r="P34" s="3"/>
      <c r="Q34" s="36" t="e">
        <f>M34/SUM(D34:D43)</f>
        <v>#DIV/0!</v>
      </c>
      <c r="R34" s="119">
        <f>L34*M34</f>
        <v>0</v>
      </c>
      <c r="S34" s="39"/>
      <c r="T34" s="8"/>
      <c r="V34" s="63"/>
      <c r="X34" s="12" t="s">
        <v>41</v>
      </c>
    </row>
    <row r="35" spans="1:24" x14ac:dyDescent="0.2">
      <c r="A35" s="14"/>
      <c r="B35" s="35" t="s">
        <v>7</v>
      </c>
      <c r="C35" s="118"/>
      <c r="D35" s="2"/>
      <c r="E35" s="3"/>
      <c r="F35" s="145"/>
      <c r="G35" s="3"/>
      <c r="H35" s="36" t="e">
        <f>D35/SUM(D34:D43)</f>
        <v>#DIV/0!</v>
      </c>
      <c r="I35" s="119">
        <f>C35*D35</f>
        <v>0</v>
      </c>
      <c r="J35" s="36"/>
      <c r="K35" s="38" t="s">
        <v>19</v>
      </c>
      <c r="L35" s="118"/>
      <c r="M35" s="2"/>
      <c r="N35" s="3"/>
      <c r="O35" s="145"/>
      <c r="P35" s="3"/>
      <c r="Q35" s="36" t="e">
        <f>M35/SUM(D34:D43)</f>
        <v>#DIV/0!</v>
      </c>
      <c r="R35" s="119">
        <f t="shared" ref="R35:R43" si="2">L35*M35</f>
        <v>0</v>
      </c>
      <c r="S35" s="39"/>
      <c r="T35" s="8"/>
      <c r="W35" s="4"/>
      <c r="X35" s="12" t="s">
        <v>42</v>
      </c>
    </row>
    <row r="36" spans="1:24" x14ac:dyDescent="0.2">
      <c r="A36" s="14"/>
      <c r="B36" s="35" t="s">
        <v>8</v>
      </c>
      <c r="C36" s="118"/>
      <c r="D36" s="2"/>
      <c r="E36" s="3"/>
      <c r="F36" s="145"/>
      <c r="G36" s="3"/>
      <c r="H36" s="36" t="e">
        <f>D36/SUM(D34:D43)</f>
        <v>#DIV/0!</v>
      </c>
      <c r="I36" s="119">
        <f>C36*D36</f>
        <v>0</v>
      </c>
      <c r="J36" s="36"/>
      <c r="K36" s="38" t="s">
        <v>20</v>
      </c>
      <c r="L36" s="118"/>
      <c r="M36" s="2"/>
      <c r="N36" s="3"/>
      <c r="O36" s="145"/>
      <c r="P36" s="3"/>
      <c r="Q36" s="36" t="e">
        <f>M36/SUM(D34:D43)</f>
        <v>#DIV/0!</v>
      </c>
      <c r="R36" s="119">
        <f t="shared" si="2"/>
        <v>0</v>
      </c>
      <c r="S36" s="39"/>
      <c r="T36" s="8"/>
      <c r="X36" s="12" t="s">
        <v>43</v>
      </c>
    </row>
    <row r="37" spans="1:24" x14ac:dyDescent="0.2">
      <c r="A37" s="14"/>
      <c r="B37" s="35" t="s">
        <v>9</v>
      </c>
      <c r="C37" s="118"/>
      <c r="D37" s="2"/>
      <c r="E37" s="3"/>
      <c r="F37" s="145"/>
      <c r="G37" s="3"/>
      <c r="H37" s="36" t="e">
        <f>D37/SUM(D34:D43)</f>
        <v>#DIV/0!</v>
      </c>
      <c r="I37" s="119">
        <f>C37*D37</f>
        <v>0</v>
      </c>
      <c r="J37" s="36"/>
      <c r="K37" s="38" t="s">
        <v>21</v>
      </c>
      <c r="L37" s="118"/>
      <c r="M37" s="2"/>
      <c r="N37" s="3"/>
      <c r="O37" s="145"/>
      <c r="P37" s="3"/>
      <c r="Q37" s="36" t="e">
        <f>M37/SUM(D34:D43)</f>
        <v>#DIV/0!</v>
      </c>
      <c r="R37" s="119">
        <f t="shared" si="2"/>
        <v>0</v>
      </c>
      <c r="S37" s="39"/>
      <c r="T37" s="8"/>
      <c r="X37" s="12" t="s">
        <v>44</v>
      </c>
    </row>
    <row r="38" spans="1:24" x14ac:dyDescent="0.2">
      <c r="A38" s="14"/>
      <c r="B38" s="35" t="s">
        <v>10</v>
      </c>
      <c r="C38" s="118"/>
      <c r="D38" s="2"/>
      <c r="E38" s="3"/>
      <c r="F38" s="145"/>
      <c r="G38" s="3"/>
      <c r="H38" s="36" t="e">
        <f>D38/SUM(D34:D43)</f>
        <v>#DIV/0!</v>
      </c>
      <c r="I38" s="119">
        <f t="shared" ref="I38:I43" si="3">C38*D38</f>
        <v>0</v>
      </c>
      <c r="J38" s="36"/>
      <c r="K38" s="38" t="s">
        <v>22</v>
      </c>
      <c r="L38" s="118"/>
      <c r="M38" s="2"/>
      <c r="N38" s="3"/>
      <c r="O38" s="145"/>
      <c r="P38" s="3"/>
      <c r="Q38" s="36" t="e">
        <f>M38/SUM(D34:D43)</f>
        <v>#DIV/0!</v>
      </c>
      <c r="R38" s="119">
        <f t="shared" si="2"/>
        <v>0</v>
      </c>
      <c r="S38" s="39"/>
      <c r="T38" s="8"/>
      <c r="X38" s="12" t="s">
        <v>45</v>
      </c>
    </row>
    <row r="39" spans="1:24" x14ac:dyDescent="0.2">
      <c r="A39" s="14"/>
      <c r="B39" s="35" t="s">
        <v>11</v>
      </c>
      <c r="C39" s="118"/>
      <c r="D39" s="2"/>
      <c r="E39" s="3"/>
      <c r="F39" s="145"/>
      <c r="G39" s="3"/>
      <c r="H39" s="36" t="e">
        <f>D39/SUM(D34:D43)</f>
        <v>#DIV/0!</v>
      </c>
      <c r="I39" s="119">
        <f t="shared" si="3"/>
        <v>0</v>
      </c>
      <c r="J39" s="36"/>
      <c r="K39" s="38" t="s">
        <v>23</v>
      </c>
      <c r="L39" s="118"/>
      <c r="M39" s="2"/>
      <c r="N39" s="3"/>
      <c r="O39" s="145"/>
      <c r="P39" s="3"/>
      <c r="Q39" s="36" t="e">
        <f>M39/SUM(D34:D43)</f>
        <v>#DIV/0!</v>
      </c>
      <c r="R39" s="119">
        <f t="shared" si="2"/>
        <v>0</v>
      </c>
      <c r="S39" s="39"/>
      <c r="T39" s="8"/>
      <c r="X39" s="12" t="s">
        <v>46</v>
      </c>
    </row>
    <row r="40" spans="1:24" x14ac:dyDescent="0.2">
      <c r="A40" s="14"/>
      <c r="B40" s="35" t="s">
        <v>12</v>
      </c>
      <c r="C40" s="118"/>
      <c r="D40" s="2"/>
      <c r="E40" s="3"/>
      <c r="F40" s="145"/>
      <c r="G40" s="3"/>
      <c r="H40" s="36" t="e">
        <f>D40/SUM(D34:D43)</f>
        <v>#DIV/0!</v>
      </c>
      <c r="I40" s="119">
        <f t="shared" si="3"/>
        <v>0</v>
      </c>
      <c r="J40" s="36"/>
      <c r="K40" s="38" t="s">
        <v>24</v>
      </c>
      <c r="L40" s="118"/>
      <c r="M40" s="2"/>
      <c r="N40" s="3"/>
      <c r="O40" s="145"/>
      <c r="P40" s="3"/>
      <c r="Q40" s="36" t="e">
        <f>M40/SUM(D34:D43)</f>
        <v>#DIV/0!</v>
      </c>
      <c r="R40" s="119">
        <f t="shared" si="2"/>
        <v>0</v>
      </c>
      <c r="S40" s="39"/>
      <c r="T40" s="8"/>
    </row>
    <row r="41" spans="1:24" x14ac:dyDescent="0.2">
      <c r="A41" s="14"/>
      <c r="B41" s="35" t="s">
        <v>13</v>
      </c>
      <c r="C41" s="118"/>
      <c r="D41" s="2"/>
      <c r="E41" s="3"/>
      <c r="F41" s="145"/>
      <c r="G41" s="3"/>
      <c r="H41" s="36" t="e">
        <f>D41/SUM(D34:D43)</f>
        <v>#DIV/0!</v>
      </c>
      <c r="I41" s="119">
        <f t="shared" si="3"/>
        <v>0</v>
      </c>
      <c r="J41" s="36"/>
      <c r="K41" s="38" t="s">
        <v>25</v>
      </c>
      <c r="L41" s="118"/>
      <c r="M41" s="2"/>
      <c r="N41" s="3"/>
      <c r="O41" s="145"/>
      <c r="P41" s="3"/>
      <c r="Q41" s="36" t="e">
        <f>M41/SUM(D34:D43)</f>
        <v>#DIV/0!</v>
      </c>
      <c r="R41" s="119">
        <f t="shared" si="2"/>
        <v>0</v>
      </c>
      <c r="S41" s="39"/>
      <c r="T41" s="8"/>
    </row>
    <row r="42" spans="1:24" x14ac:dyDescent="0.2">
      <c r="A42" s="14"/>
      <c r="B42" s="35" t="s">
        <v>14</v>
      </c>
      <c r="C42" s="118"/>
      <c r="D42" s="2"/>
      <c r="E42" s="3"/>
      <c r="F42" s="145"/>
      <c r="G42" s="3"/>
      <c r="H42" s="36" t="e">
        <f>D42/SUM(D34:D43)</f>
        <v>#DIV/0!</v>
      </c>
      <c r="I42" s="119">
        <f t="shared" si="3"/>
        <v>0</v>
      </c>
      <c r="J42" s="36"/>
      <c r="K42" s="38" t="s">
        <v>26</v>
      </c>
      <c r="L42" s="118"/>
      <c r="M42" s="2"/>
      <c r="N42" s="3"/>
      <c r="O42" s="145"/>
      <c r="P42" s="3"/>
      <c r="Q42" s="36" t="e">
        <f>M42/SUM(D34:D43)</f>
        <v>#DIV/0!</v>
      </c>
      <c r="R42" s="119">
        <f t="shared" si="2"/>
        <v>0</v>
      </c>
      <c r="S42" s="39"/>
      <c r="T42" s="8"/>
    </row>
    <row r="43" spans="1:24" x14ac:dyDescent="0.2">
      <c r="A43" s="14"/>
      <c r="B43" s="40" t="s">
        <v>15</v>
      </c>
      <c r="C43" s="118"/>
      <c r="D43" s="2"/>
      <c r="E43" s="3"/>
      <c r="F43" s="145"/>
      <c r="G43" s="3"/>
      <c r="H43" s="41" t="e">
        <f>D43/SUM(D34:D43)</f>
        <v>#DIV/0!</v>
      </c>
      <c r="I43" s="120">
        <f t="shared" si="3"/>
        <v>0</v>
      </c>
      <c r="J43" s="43"/>
      <c r="K43" s="44" t="s">
        <v>27</v>
      </c>
      <c r="L43" s="118"/>
      <c r="M43" s="2"/>
      <c r="N43" s="3"/>
      <c r="O43" s="145"/>
      <c r="P43" s="3"/>
      <c r="Q43" s="41" t="e">
        <f>M43/SUM(D34:D43)</f>
        <v>#DIV/0!</v>
      </c>
      <c r="R43" s="120">
        <f t="shared" si="2"/>
        <v>0</v>
      </c>
      <c r="S43" s="39"/>
      <c r="T43" s="8"/>
    </row>
    <row r="44" spans="1:24" ht="10.25" customHeight="1" x14ac:dyDescent="0.2">
      <c r="A44" s="14"/>
      <c r="B44" s="35"/>
      <c r="C44" s="45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46"/>
    </row>
    <row r="45" spans="1:24" ht="10.25" customHeight="1" x14ac:dyDescent="0.2">
      <c r="A45" s="14"/>
      <c r="B45" s="245" t="s">
        <v>28</v>
      </c>
      <c r="C45" s="246"/>
      <c r="D45" s="247"/>
      <c r="E45" s="23"/>
      <c r="F45" s="23"/>
      <c r="G45" s="23"/>
      <c r="H45" s="248" t="s">
        <v>29</v>
      </c>
      <c r="I45" s="246"/>
      <c r="J45" s="246"/>
      <c r="K45" s="247"/>
      <c r="L45" s="47"/>
      <c r="M45" s="248" t="s">
        <v>37</v>
      </c>
      <c r="N45" s="246"/>
      <c r="O45" s="246"/>
      <c r="P45" s="246"/>
      <c r="Q45" s="246"/>
      <c r="R45" s="247"/>
      <c r="S45" s="46"/>
    </row>
    <row r="46" spans="1:24" x14ac:dyDescent="0.2">
      <c r="A46" s="14"/>
      <c r="B46" s="262" t="s">
        <v>4</v>
      </c>
      <c r="C46" s="263"/>
      <c r="D46" s="129">
        <v>2E-3</v>
      </c>
      <c r="E46" s="36"/>
      <c r="F46" s="36"/>
      <c r="G46" s="36"/>
      <c r="H46" s="251" t="s">
        <v>30</v>
      </c>
      <c r="I46" s="252"/>
      <c r="J46" s="48"/>
      <c r="K46" s="99">
        <f>(SUM(D34:D43))-(SUM(M34:M43))</f>
        <v>0</v>
      </c>
      <c r="L46" s="49"/>
      <c r="M46" s="253"/>
      <c r="N46" s="254"/>
      <c r="O46" s="254"/>
      <c r="P46" s="254"/>
      <c r="Q46" s="254"/>
      <c r="R46" s="255"/>
      <c r="S46" s="46"/>
    </row>
    <row r="47" spans="1:24" x14ac:dyDescent="0.2">
      <c r="A47" s="14"/>
      <c r="B47" s="264" t="s">
        <v>2</v>
      </c>
      <c r="C47" s="265"/>
      <c r="D47" s="125" t="e">
        <f>(A3-A4)/K46</f>
        <v>#DIV/0!</v>
      </c>
      <c r="E47" s="50"/>
      <c r="F47" s="50"/>
      <c r="G47" s="50"/>
      <c r="H47" s="251" t="s">
        <v>82</v>
      </c>
      <c r="I47" s="252"/>
      <c r="J47" s="48"/>
      <c r="K47" s="128">
        <f>(SUM(I34:I43))-(SUM(R34:R43))</f>
        <v>0</v>
      </c>
      <c r="L47" s="14"/>
      <c r="M47" s="256"/>
      <c r="N47" s="257"/>
      <c r="O47" s="257"/>
      <c r="P47" s="257"/>
      <c r="Q47" s="257"/>
      <c r="R47" s="258"/>
      <c r="S47" s="46"/>
    </row>
    <row r="48" spans="1:24" x14ac:dyDescent="0.2">
      <c r="A48" s="14"/>
      <c r="B48" s="266" t="s">
        <v>3</v>
      </c>
      <c r="C48" s="267"/>
      <c r="D48" s="126" t="e">
        <f>D47*(1+D46)</f>
        <v>#DIV/0!</v>
      </c>
      <c r="E48" s="51"/>
      <c r="F48" s="56"/>
      <c r="G48" s="52"/>
      <c r="H48" s="251" t="s">
        <v>36</v>
      </c>
      <c r="I48" s="252"/>
      <c r="J48" s="48"/>
      <c r="K48" s="101" t="e">
        <f>K47/D4</f>
        <v>#DIV/0!</v>
      </c>
      <c r="L48" s="14"/>
      <c r="M48" s="256"/>
      <c r="N48" s="257"/>
      <c r="O48" s="257"/>
      <c r="P48" s="257"/>
      <c r="Q48" s="257"/>
      <c r="R48" s="258"/>
      <c r="S48" s="46"/>
    </row>
    <row r="49" spans="1:24" x14ac:dyDescent="0.2">
      <c r="A49" s="14"/>
      <c r="B49" s="53"/>
      <c r="C49" s="54"/>
      <c r="D49" s="55"/>
      <c r="E49" s="56"/>
      <c r="F49" s="56"/>
      <c r="G49" s="56"/>
      <c r="H49" s="268" t="s">
        <v>31</v>
      </c>
      <c r="I49" s="269"/>
      <c r="J49" s="57"/>
      <c r="K49" s="102">
        <f ca="1">I3-E34</f>
        <v>45275.845048379633</v>
      </c>
      <c r="L49" s="14"/>
      <c r="M49" s="259"/>
      <c r="N49" s="260"/>
      <c r="O49" s="260"/>
      <c r="P49" s="260"/>
      <c r="Q49" s="260"/>
      <c r="R49" s="261"/>
      <c r="S49" s="46"/>
    </row>
    <row r="50" spans="1:24" ht="10.25" customHeight="1" thickBot="1" x14ac:dyDescent="0.25">
      <c r="A50" s="58"/>
      <c r="B50" s="59"/>
      <c r="C50" s="60"/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2"/>
    </row>
    <row r="51" spans="1:24" ht="10.25" customHeight="1" thickBot="1" x14ac:dyDescent="0.25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7"/>
      <c r="T51" s="9"/>
      <c r="U51" s="9"/>
    </row>
    <row r="52" spans="1:24" ht="14.75" customHeight="1" thickBot="1" x14ac:dyDescent="0.35">
      <c r="A52" s="19"/>
      <c r="B52" s="237" t="s">
        <v>33</v>
      </c>
      <c r="C52" s="238"/>
      <c r="D52" s="1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1"/>
      <c r="T52" s="9"/>
      <c r="U52" s="9"/>
    </row>
    <row r="53" spans="1:24" ht="10.25" customHeight="1" x14ac:dyDescent="0.2">
      <c r="A53" s="14"/>
      <c r="B53" s="22"/>
      <c r="C53" s="23"/>
      <c r="D53" s="24"/>
      <c r="E53" s="25"/>
      <c r="F53" s="26"/>
      <c r="G53" s="26"/>
      <c r="H53" s="26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8"/>
      <c r="T53" s="6"/>
    </row>
    <row r="54" spans="1:24" ht="16" x14ac:dyDescent="0.2">
      <c r="A54" s="14"/>
      <c r="B54" s="239" t="s">
        <v>34</v>
      </c>
      <c r="C54" s="240"/>
      <c r="D54" s="240"/>
      <c r="E54" s="240"/>
      <c r="F54" s="240"/>
      <c r="G54" s="240"/>
      <c r="H54" s="240"/>
      <c r="I54" s="241"/>
      <c r="J54" s="29"/>
      <c r="K54" s="242" t="s">
        <v>35</v>
      </c>
      <c r="L54" s="243"/>
      <c r="M54" s="243"/>
      <c r="N54" s="243"/>
      <c r="O54" s="243"/>
      <c r="P54" s="243"/>
      <c r="Q54" s="243"/>
      <c r="R54" s="244"/>
      <c r="S54" s="28"/>
      <c r="T54" s="6"/>
      <c r="X54" s="12" t="s">
        <v>39</v>
      </c>
    </row>
    <row r="55" spans="1:24" x14ac:dyDescent="0.2">
      <c r="A55" s="14"/>
      <c r="B55" s="30" t="s">
        <v>6</v>
      </c>
      <c r="C55" s="31" t="s">
        <v>80</v>
      </c>
      <c r="D55" s="31" t="s">
        <v>0</v>
      </c>
      <c r="E55" s="31" t="s">
        <v>16</v>
      </c>
      <c r="F55" s="31" t="s">
        <v>98</v>
      </c>
      <c r="G55" s="31" t="s">
        <v>38</v>
      </c>
      <c r="H55" s="31" t="s">
        <v>47</v>
      </c>
      <c r="I55" s="32" t="s">
        <v>81</v>
      </c>
      <c r="J55" s="31"/>
      <c r="K55" s="33" t="s">
        <v>17</v>
      </c>
      <c r="L55" s="31" t="s">
        <v>80</v>
      </c>
      <c r="M55" s="31" t="s">
        <v>0</v>
      </c>
      <c r="N55" s="31" t="s">
        <v>16</v>
      </c>
      <c r="O55" s="31" t="s">
        <v>98</v>
      </c>
      <c r="P55" s="31" t="s">
        <v>38</v>
      </c>
      <c r="Q55" s="31" t="s">
        <v>47</v>
      </c>
      <c r="R55" s="32" t="s">
        <v>81</v>
      </c>
      <c r="S55" s="34"/>
      <c r="T55" s="7"/>
      <c r="V55" s="63"/>
      <c r="X55" s="12" t="s">
        <v>40</v>
      </c>
    </row>
    <row r="56" spans="1:24" x14ac:dyDescent="0.2">
      <c r="A56" s="14"/>
      <c r="B56" s="35" t="s">
        <v>5</v>
      </c>
      <c r="C56" s="118"/>
      <c r="D56" s="2"/>
      <c r="E56" s="3"/>
      <c r="F56" s="145"/>
      <c r="G56" s="3"/>
      <c r="H56" s="36" t="e">
        <f>D56/SUM(D56:D65)</f>
        <v>#DIV/0!</v>
      </c>
      <c r="I56" s="119">
        <f>C56*D56</f>
        <v>0</v>
      </c>
      <c r="J56" s="36"/>
      <c r="K56" s="38" t="s">
        <v>18</v>
      </c>
      <c r="L56" s="118"/>
      <c r="M56" s="2"/>
      <c r="N56" s="3"/>
      <c r="O56" s="145"/>
      <c r="P56" s="3"/>
      <c r="Q56" s="36" t="e">
        <f>M56/SUM(D56:D65)</f>
        <v>#DIV/0!</v>
      </c>
      <c r="R56" s="119">
        <f>L56*M56</f>
        <v>0</v>
      </c>
      <c r="S56" s="39"/>
      <c r="T56" s="8"/>
      <c r="V56" s="63"/>
      <c r="X56" s="12" t="s">
        <v>41</v>
      </c>
    </row>
    <row r="57" spans="1:24" x14ac:dyDescent="0.2">
      <c r="A57" s="14"/>
      <c r="B57" s="35" t="s">
        <v>7</v>
      </c>
      <c r="C57" s="118"/>
      <c r="D57" s="2"/>
      <c r="E57" s="3"/>
      <c r="F57" s="145"/>
      <c r="G57" s="3"/>
      <c r="H57" s="36" t="e">
        <f>D57/SUM(D56:D65)</f>
        <v>#DIV/0!</v>
      </c>
      <c r="I57" s="119">
        <f>C57*D57</f>
        <v>0</v>
      </c>
      <c r="J57" s="36"/>
      <c r="K57" s="38" t="s">
        <v>19</v>
      </c>
      <c r="L57" s="118"/>
      <c r="M57" s="2"/>
      <c r="N57" s="3"/>
      <c r="O57" s="145"/>
      <c r="P57" s="3"/>
      <c r="Q57" s="36" t="e">
        <f>M57/SUM(D56:D65)</f>
        <v>#DIV/0!</v>
      </c>
      <c r="R57" s="119">
        <f t="shared" ref="R57:R65" si="4">L57*M57</f>
        <v>0</v>
      </c>
      <c r="S57" s="39"/>
      <c r="T57" s="8"/>
      <c r="W57" s="4"/>
      <c r="X57" s="12" t="s">
        <v>42</v>
      </c>
    </row>
    <row r="58" spans="1:24" x14ac:dyDescent="0.2">
      <c r="A58" s="14"/>
      <c r="B58" s="35" t="s">
        <v>8</v>
      </c>
      <c r="C58" s="118"/>
      <c r="D58" s="2"/>
      <c r="E58" s="3"/>
      <c r="F58" s="145"/>
      <c r="G58" s="3"/>
      <c r="H58" s="36" t="e">
        <f>D58/SUM(D56:D65)</f>
        <v>#DIV/0!</v>
      </c>
      <c r="I58" s="119">
        <f>C58*D58</f>
        <v>0</v>
      </c>
      <c r="J58" s="36"/>
      <c r="K58" s="38" t="s">
        <v>20</v>
      </c>
      <c r="L58" s="118"/>
      <c r="M58" s="2"/>
      <c r="N58" s="3"/>
      <c r="O58" s="145"/>
      <c r="P58" s="3"/>
      <c r="Q58" s="36" t="e">
        <f>M58/SUM(D56:D65)</f>
        <v>#DIV/0!</v>
      </c>
      <c r="R58" s="119">
        <f t="shared" si="4"/>
        <v>0</v>
      </c>
      <c r="S58" s="39"/>
      <c r="T58" s="8"/>
      <c r="X58" s="12" t="s">
        <v>43</v>
      </c>
    </row>
    <row r="59" spans="1:24" x14ac:dyDescent="0.2">
      <c r="A59" s="14"/>
      <c r="B59" s="35" t="s">
        <v>9</v>
      </c>
      <c r="C59" s="118"/>
      <c r="D59" s="2"/>
      <c r="E59" s="3"/>
      <c r="F59" s="145"/>
      <c r="G59" s="3"/>
      <c r="H59" s="36" t="e">
        <f>D59/SUM(D56:D65)</f>
        <v>#DIV/0!</v>
      </c>
      <c r="I59" s="119">
        <f>C59*D59</f>
        <v>0</v>
      </c>
      <c r="J59" s="36"/>
      <c r="K59" s="38" t="s">
        <v>21</v>
      </c>
      <c r="L59" s="118"/>
      <c r="M59" s="2"/>
      <c r="N59" s="3"/>
      <c r="O59" s="145"/>
      <c r="P59" s="3"/>
      <c r="Q59" s="36" t="e">
        <f>M59/SUM(D56:D65)</f>
        <v>#DIV/0!</v>
      </c>
      <c r="R59" s="119">
        <f t="shared" si="4"/>
        <v>0</v>
      </c>
      <c r="S59" s="39"/>
      <c r="T59" s="8"/>
      <c r="X59" s="12" t="s">
        <v>44</v>
      </c>
    </row>
    <row r="60" spans="1:24" x14ac:dyDescent="0.2">
      <c r="A60" s="14"/>
      <c r="B60" s="35" t="s">
        <v>10</v>
      </c>
      <c r="C60" s="118"/>
      <c r="D60" s="2"/>
      <c r="E60" s="3"/>
      <c r="F60" s="145"/>
      <c r="G60" s="3"/>
      <c r="H60" s="36" t="e">
        <f>D60/SUM(D56:D65)</f>
        <v>#DIV/0!</v>
      </c>
      <c r="I60" s="119">
        <f t="shared" ref="I60:I65" si="5">C60*D60</f>
        <v>0</v>
      </c>
      <c r="J60" s="36"/>
      <c r="K60" s="38" t="s">
        <v>22</v>
      </c>
      <c r="L60" s="118"/>
      <c r="M60" s="2"/>
      <c r="N60" s="3"/>
      <c r="O60" s="145"/>
      <c r="P60" s="3"/>
      <c r="Q60" s="36" t="e">
        <f>M60/SUM(D56:D65)</f>
        <v>#DIV/0!</v>
      </c>
      <c r="R60" s="119">
        <f t="shared" si="4"/>
        <v>0</v>
      </c>
      <c r="S60" s="39"/>
      <c r="T60" s="8"/>
      <c r="X60" s="12" t="s">
        <v>45</v>
      </c>
    </row>
    <row r="61" spans="1:24" x14ac:dyDescent="0.2">
      <c r="A61" s="14"/>
      <c r="B61" s="35" t="s">
        <v>11</v>
      </c>
      <c r="C61" s="118"/>
      <c r="D61" s="2"/>
      <c r="E61" s="3"/>
      <c r="F61" s="145"/>
      <c r="G61" s="3"/>
      <c r="H61" s="36" t="e">
        <f>D61/SUM(D56:D65)</f>
        <v>#DIV/0!</v>
      </c>
      <c r="I61" s="119">
        <f t="shared" si="5"/>
        <v>0</v>
      </c>
      <c r="J61" s="36"/>
      <c r="K61" s="38" t="s">
        <v>23</v>
      </c>
      <c r="L61" s="118"/>
      <c r="M61" s="2"/>
      <c r="N61" s="3"/>
      <c r="O61" s="145"/>
      <c r="P61" s="3"/>
      <c r="Q61" s="36" t="e">
        <f>M61/SUM(D56:D65)</f>
        <v>#DIV/0!</v>
      </c>
      <c r="R61" s="119">
        <f t="shared" si="4"/>
        <v>0</v>
      </c>
      <c r="S61" s="39"/>
      <c r="T61" s="8"/>
      <c r="X61" s="12" t="s">
        <v>46</v>
      </c>
    </row>
    <row r="62" spans="1:24" x14ac:dyDescent="0.2">
      <c r="A62" s="14"/>
      <c r="B62" s="35" t="s">
        <v>12</v>
      </c>
      <c r="C62" s="118"/>
      <c r="D62" s="2"/>
      <c r="E62" s="3"/>
      <c r="F62" s="145"/>
      <c r="G62" s="3"/>
      <c r="H62" s="36" t="e">
        <f>D62/SUM(D56:D65)</f>
        <v>#DIV/0!</v>
      </c>
      <c r="I62" s="119">
        <f t="shared" si="5"/>
        <v>0</v>
      </c>
      <c r="J62" s="36"/>
      <c r="K62" s="38" t="s">
        <v>24</v>
      </c>
      <c r="L62" s="118"/>
      <c r="M62" s="2"/>
      <c r="N62" s="3"/>
      <c r="O62" s="145"/>
      <c r="P62" s="3"/>
      <c r="Q62" s="36" t="e">
        <f>M62/SUM(D56:D65)</f>
        <v>#DIV/0!</v>
      </c>
      <c r="R62" s="119">
        <f t="shared" si="4"/>
        <v>0</v>
      </c>
      <c r="S62" s="39"/>
      <c r="T62" s="8"/>
    </row>
    <row r="63" spans="1:24" x14ac:dyDescent="0.2">
      <c r="A63" s="14"/>
      <c r="B63" s="35" t="s">
        <v>13</v>
      </c>
      <c r="C63" s="118"/>
      <c r="D63" s="2"/>
      <c r="E63" s="3"/>
      <c r="F63" s="145"/>
      <c r="G63" s="3"/>
      <c r="H63" s="36" t="e">
        <f>D63/SUM(D56:D65)</f>
        <v>#DIV/0!</v>
      </c>
      <c r="I63" s="119">
        <f t="shared" si="5"/>
        <v>0</v>
      </c>
      <c r="J63" s="36"/>
      <c r="K63" s="38" t="s">
        <v>25</v>
      </c>
      <c r="L63" s="118"/>
      <c r="M63" s="2"/>
      <c r="N63" s="3"/>
      <c r="O63" s="145"/>
      <c r="P63" s="3"/>
      <c r="Q63" s="36" t="e">
        <f>M63/SUM(D56:D65)</f>
        <v>#DIV/0!</v>
      </c>
      <c r="R63" s="119">
        <f t="shared" si="4"/>
        <v>0</v>
      </c>
      <c r="S63" s="39"/>
      <c r="T63" s="8"/>
    </row>
    <row r="64" spans="1:24" x14ac:dyDescent="0.2">
      <c r="A64" s="14"/>
      <c r="B64" s="35" t="s">
        <v>14</v>
      </c>
      <c r="C64" s="118"/>
      <c r="D64" s="2"/>
      <c r="E64" s="3"/>
      <c r="F64" s="145"/>
      <c r="G64" s="3"/>
      <c r="H64" s="36" t="e">
        <f>D64/SUM(D56:D65)</f>
        <v>#DIV/0!</v>
      </c>
      <c r="I64" s="119">
        <f t="shared" si="5"/>
        <v>0</v>
      </c>
      <c r="J64" s="36"/>
      <c r="K64" s="38" t="s">
        <v>26</v>
      </c>
      <c r="L64" s="118"/>
      <c r="M64" s="2"/>
      <c r="N64" s="3"/>
      <c r="O64" s="145"/>
      <c r="P64" s="3"/>
      <c r="Q64" s="36" t="e">
        <f>M64/SUM(D56:D65)</f>
        <v>#DIV/0!</v>
      </c>
      <c r="R64" s="119">
        <f t="shared" si="4"/>
        <v>0</v>
      </c>
      <c r="S64" s="39"/>
      <c r="T64" s="8"/>
    </row>
    <row r="65" spans="1:24" x14ac:dyDescent="0.2">
      <c r="A65" s="14"/>
      <c r="B65" s="40" t="s">
        <v>15</v>
      </c>
      <c r="C65" s="118"/>
      <c r="D65" s="2"/>
      <c r="E65" s="3"/>
      <c r="F65" s="145"/>
      <c r="G65" s="3"/>
      <c r="H65" s="41" t="e">
        <f>D65/SUM(D56:D65)</f>
        <v>#DIV/0!</v>
      </c>
      <c r="I65" s="120">
        <f t="shared" si="5"/>
        <v>0</v>
      </c>
      <c r="J65" s="43"/>
      <c r="K65" s="44" t="s">
        <v>27</v>
      </c>
      <c r="L65" s="118"/>
      <c r="M65" s="2"/>
      <c r="N65" s="3"/>
      <c r="O65" s="145"/>
      <c r="P65" s="3"/>
      <c r="Q65" s="41" t="e">
        <f>M65/SUM(D56:D65)</f>
        <v>#DIV/0!</v>
      </c>
      <c r="R65" s="120">
        <f t="shared" si="4"/>
        <v>0</v>
      </c>
      <c r="S65" s="39"/>
      <c r="T65" s="8"/>
    </row>
    <row r="66" spans="1:24" ht="10.25" customHeight="1" x14ac:dyDescent="0.2">
      <c r="A66" s="14"/>
      <c r="B66" s="35"/>
      <c r="C66" s="45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46"/>
    </row>
    <row r="67" spans="1:24" ht="10.25" customHeight="1" x14ac:dyDescent="0.2">
      <c r="A67" s="14"/>
      <c r="B67" s="245" t="s">
        <v>28</v>
      </c>
      <c r="C67" s="246"/>
      <c r="D67" s="247"/>
      <c r="E67" s="23"/>
      <c r="F67" s="23"/>
      <c r="G67" s="23"/>
      <c r="H67" s="248" t="s">
        <v>29</v>
      </c>
      <c r="I67" s="246"/>
      <c r="J67" s="246"/>
      <c r="K67" s="247"/>
      <c r="L67" s="47"/>
      <c r="M67" s="248" t="s">
        <v>37</v>
      </c>
      <c r="N67" s="246"/>
      <c r="O67" s="246"/>
      <c r="P67" s="246"/>
      <c r="Q67" s="246"/>
      <c r="R67" s="247"/>
      <c r="S67" s="46"/>
    </row>
    <row r="68" spans="1:24" x14ac:dyDescent="0.2">
      <c r="A68" s="14"/>
      <c r="B68" s="262" t="s">
        <v>4</v>
      </c>
      <c r="C68" s="263"/>
      <c r="D68" s="129">
        <v>2E-3</v>
      </c>
      <c r="E68" s="36"/>
      <c r="F68" s="36"/>
      <c r="G68" s="36"/>
      <c r="H68" s="251" t="s">
        <v>30</v>
      </c>
      <c r="I68" s="252"/>
      <c r="J68" s="48"/>
      <c r="K68" s="103">
        <f>(SUM(D56:D65))-(SUM(M56:M65))</f>
        <v>0</v>
      </c>
      <c r="L68" s="49"/>
      <c r="M68" s="253"/>
      <c r="N68" s="254"/>
      <c r="O68" s="254"/>
      <c r="P68" s="254"/>
      <c r="Q68" s="254"/>
      <c r="R68" s="255"/>
      <c r="S68" s="46"/>
    </row>
    <row r="69" spans="1:24" x14ac:dyDescent="0.2">
      <c r="A69" s="14"/>
      <c r="B69" s="264" t="s">
        <v>2</v>
      </c>
      <c r="C69" s="265"/>
      <c r="D69" s="125" t="e">
        <f>(A5-A6)/K68</f>
        <v>#DIV/0!</v>
      </c>
      <c r="E69" s="50"/>
      <c r="F69" s="50"/>
      <c r="G69" s="50"/>
      <c r="H69" s="251" t="s">
        <v>82</v>
      </c>
      <c r="I69" s="252"/>
      <c r="J69" s="48"/>
      <c r="K69" s="127">
        <f>(SUM(I56:I65))-(SUM(R56:R65))</f>
        <v>0</v>
      </c>
      <c r="L69" s="14"/>
      <c r="M69" s="256"/>
      <c r="N69" s="257"/>
      <c r="O69" s="257"/>
      <c r="P69" s="257"/>
      <c r="Q69" s="257"/>
      <c r="R69" s="258"/>
      <c r="S69" s="46"/>
    </row>
    <row r="70" spans="1:24" x14ac:dyDescent="0.2">
      <c r="A70" s="14"/>
      <c r="B70" s="270" t="s">
        <v>3</v>
      </c>
      <c r="C70" s="271"/>
      <c r="D70" s="126" t="e">
        <f>D69*(1+D68)</f>
        <v>#DIV/0!</v>
      </c>
      <c r="E70" s="51"/>
      <c r="F70" s="56"/>
      <c r="G70" s="52"/>
      <c r="H70" s="251" t="s">
        <v>36</v>
      </c>
      <c r="I70" s="252"/>
      <c r="J70" s="48"/>
      <c r="K70" s="105" t="e">
        <f>K69/D4</f>
        <v>#DIV/0!</v>
      </c>
      <c r="L70" s="14"/>
      <c r="M70" s="256"/>
      <c r="N70" s="257"/>
      <c r="O70" s="257"/>
      <c r="P70" s="257"/>
      <c r="Q70" s="257"/>
      <c r="R70" s="258"/>
      <c r="S70" s="46"/>
    </row>
    <row r="71" spans="1:24" x14ac:dyDescent="0.2">
      <c r="A71" s="14"/>
      <c r="B71" s="53"/>
      <c r="C71" s="54"/>
      <c r="D71" s="55"/>
      <c r="E71" s="56"/>
      <c r="F71" s="56"/>
      <c r="G71" s="56"/>
      <c r="H71" s="268" t="s">
        <v>31</v>
      </c>
      <c r="I71" s="269"/>
      <c r="J71" s="57"/>
      <c r="K71" s="106">
        <f ca="1">I3-E56</f>
        <v>45275.845048379633</v>
      </c>
      <c r="L71" s="14"/>
      <c r="M71" s="259"/>
      <c r="N71" s="260"/>
      <c r="O71" s="260"/>
      <c r="P71" s="260"/>
      <c r="Q71" s="260"/>
      <c r="R71" s="261"/>
      <c r="S71" s="46"/>
    </row>
    <row r="72" spans="1:24" ht="10.25" customHeight="1" thickBot="1" x14ac:dyDescent="0.25">
      <c r="A72" s="58"/>
      <c r="B72" s="59"/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1"/>
      <c r="P72" s="61"/>
      <c r="Q72" s="61"/>
      <c r="R72" s="61"/>
      <c r="S72" s="62"/>
    </row>
    <row r="73" spans="1:24" ht="10.25" customHeight="1" thickBot="1" x14ac:dyDescent="0.25">
      <c r="A73" s="14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7"/>
      <c r="T73" s="9"/>
      <c r="U73" s="9"/>
    </row>
    <row r="74" spans="1:24" ht="14.75" customHeight="1" thickBot="1" x14ac:dyDescent="0.35">
      <c r="A74" s="19"/>
      <c r="B74" s="237" t="s">
        <v>33</v>
      </c>
      <c r="C74" s="238"/>
      <c r="D74" s="1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1"/>
      <c r="T74" s="9"/>
      <c r="U74" s="9"/>
    </row>
    <row r="75" spans="1:24" ht="10.25" customHeight="1" x14ac:dyDescent="0.2">
      <c r="A75" s="14"/>
      <c r="B75" s="22"/>
      <c r="C75" s="23"/>
      <c r="D75" s="24"/>
      <c r="E75" s="25"/>
      <c r="F75" s="26"/>
      <c r="G75" s="26"/>
      <c r="H75" s="26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8"/>
      <c r="T75" s="6"/>
    </row>
    <row r="76" spans="1:24" ht="16" x14ac:dyDescent="0.2">
      <c r="A76" s="14"/>
      <c r="B76" s="239" t="s">
        <v>34</v>
      </c>
      <c r="C76" s="240"/>
      <c r="D76" s="240"/>
      <c r="E76" s="240"/>
      <c r="F76" s="240"/>
      <c r="G76" s="240"/>
      <c r="H76" s="240"/>
      <c r="I76" s="241"/>
      <c r="J76" s="29"/>
      <c r="K76" s="242" t="s">
        <v>35</v>
      </c>
      <c r="L76" s="243"/>
      <c r="M76" s="243"/>
      <c r="N76" s="243"/>
      <c r="O76" s="243"/>
      <c r="P76" s="243"/>
      <c r="Q76" s="243"/>
      <c r="R76" s="244"/>
      <c r="S76" s="28"/>
      <c r="T76" s="6"/>
      <c r="X76" s="12" t="s">
        <v>39</v>
      </c>
    </row>
    <row r="77" spans="1:24" x14ac:dyDescent="0.2">
      <c r="A77" s="14"/>
      <c r="B77" s="30" t="s">
        <v>6</v>
      </c>
      <c r="C77" s="31" t="s">
        <v>80</v>
      </c>
      <c r="D77" s="31" t="s">
        <v>0</v>
      </c>
      <c r="E77" s="31" t="s">
        <v>16</v>
      </c>
      <c r="F77" s="31" t="s">
        <v>98</v>
      </c>
      <c r="G77" s="31" t="s">
        <v>38</v>
      </c>
      <c r="H77" s="31" t="s">
        <v>47</v>
      </c>
      <c r="I77" s="32" t="s">
        <v>81</v>
      </c>
      <c r="J77" s="31"/>
      <c r="K77" s="33" t="s">
        <v>17</v>
      </c>
      <c r="L77" s="31" t="s">
        <v>80</v>
      </c>
      <c r="M77" s="31" t="s">
        <v>0</v>
      </c>
      <c r="N77" s="31" t="s">
        <v>16</v>
      </c>
      <c r="O77" s="31" t="s">
        <v>98</v>
      </c>
      <c r="P77" s="31" t="s">
        <v>38</v>
      </c>
      <c r="Q77" s="31" t="s">
        <v>47</v>
      </c>
      <c r="R77" s="32" t="s">
        <v>81</v>
      </c>
      <c r="S77" s="34"/>
      <c r="T77" s="7"/>
      <c r="V77" s="63"/>
      <c r="X77" s="12" t="s">
        <v>40</v>
      </c>
    </row>
    <row r="78" spans="1:24" x14ac:dyDescent="0.2">
      <c r="A78" s="14"/>
      <c r="B78" s="35" t="s">
        <v>5</v>
      </c>
      <c r="C78" s="118"/>
      <c r="D78" s="2"/>
      <c r="E78" s="3"/>
      <c r="F78" s="145"/>
      <c r="G78" s="3"/>
      <c r="H78" s="36" t="e">
        <f>D78/SUM(D78:D87)</f>
        <v>#DIV/0!</v>
      </c>
      <c r="I78" s="119">
        <f>C78*D78</f>
        <v>0</v>
      </c>
      <c r="J78" s="36"/>
      <c r="K78" s="38" t="s">
        <v>18</v>
      </c>
      <c r="L78" s="118"/>
      <c r="M78" s="2"/>
      <c r="N78" s="3"/>
      <c r="O78" s="145"/>
      <c r="P78" s="3"/>
      <c r="Q78" s="36" t="e">
        <f>M78/SUM(D78:D87)</f>
        <v>#DIV/0!</v>
      </c>
      <c r="R78" s="119">
        <f>L78*M78</f>
        <v>0</v>
      </c>
      <c r="S78" s="39"/>
      <c r="T78" s="8"/>
      <c r="V78" s="63"/>
      <c r="X78" s="12" t="s">
        <v>41</v>
      </c>
    </row>
    <row r="79" spans="1:24" x14ac:dyDescent="0.2">
      <c r="A79" s="14"/>
      <c r="B79" s="35" t="s">
        <v>7</v>
      </c>
      <c r="C79" s="118"/>
      <c r="D79" s="2"/>
      <c r="E79" s="3"/>
      <c r="F79" s="145"/>
      <c r="G79" s="3"/>
      <c r="H79" s="36" t="e">
        <f>D79/SUM(D78:D87)</f>
        <v>#DIV/0!</v>
      </c>
      <c r="I79" s="119">
        <f>C79*D79</f>
        <v>0</v>
      </c>
      <c r="J79" s="36"/>
      <c r="K79" s="38" t="s">
        <v>19</v>
      </c>
      <c r="L79" s="118"/>
      <c r="M79" s="2"/>
      <c r="N79" s="3"/>
      <c r="O79" s="145"/>
      <c r="P79" s="3"/>
      <c r="Q79" s="36" t="e">
        <f>M79/SUM(D78:D87)</f>
        <v>#DIV/0!</v>
      </c>
      <c r="R79" s="119">
        <f t="shared" ref="R79:R87" si="6">L79*M79</f>
        <v>0</v>
      </c>
      <c r="S79" s="39"/>
      <c r="T79" s="8"/>
      <c r="W79" s="4"/>
      <c r="X79" s="12" t="s">
        <v>42</v>
      </c>
    </row>
    <row r="80" spans="1:24" x14ac:dyDescent="0.2">
      <c r="A80" s="14"/>
      <c r="B80" s="35" t="s">
        <v>8</v>
      </c>
      <c r="C80" s="118"/>
      <c r="D80" s="2"/>
      <c r="E80" s="3"/>
      <c r="F80" s="145"/>
      <c r="G80" s="3"/>
      <c r="H80" s="36" t="e">
        <f>D80/SUM(D78:D87)</f>
        <v>#DIV/0!</v>
      </c>
      <c r="I80" s="119">
        <f>C80*D80</f>
        <v>0</v>
      </c>
      <c r="J80" s="36"/>
      <c r="K80" s="38" t="s">
        <v>20</v>
      </c>
      <c r="L80" s="118"/>
      <c r="M80" s="2"/>
      <c r="N80" s="3"/>
      <c r="O80" s="145"/>
      <c r="P80" s="3"/>
      <c r="Q80" s="36" t="e">
        <f>M80/SUM(D78:D87)</f>
        <v>#DIV/0!</v>
      </c>
      <c r="R80" s="119">
        <f t="shared" si="6"/>
        <v>0</v>
      </c>
      <c r="S80" s="39"/>
      <c r="T80" s="8"/>
      <c r="X80" s="12" t="s">
        <v>43</v>
      </c>
    </row>
    <row r="81" spans="1:24" x14ac:dyDescent="0.2">
      <c r="A81" s="14"/>
      <c r="B81" s="35" t="s">
        <v>9</v>
      </c>
      <c r="C81" s="118"/>
      <c r="D81" s="2"/>
      <c r="E81" s="3"/>
      <c r="F81" s="145"/>
      <c r="G81" s="3"/>
      <c r="H81" s="36" t="e">
        <f>D81/SUM(D78:D87)</f>
        <v>#DIV/0!</v>
      </c>
      <c r="I81" s="119">
        <f>C81*D81</f>
        <v>0</v>
      </c>
      <c r="J81" s="36"/>
      <c r="K81" s="38" t="s">
        <v>21</v>
      </c>
      <c r="L81" s="118"/>
      <c r="M81" s="2"/>
      <c r="N81" s="3"/>
      <c r="O81" s="145"/>
      <c r="P81" s="3"/>
      <c r="Q81" s="36" t="e">
        <f>M81/SUM(D78:D87)</f>
        <v>#DIV/0!</v>
      </c>
      <c r="R81" s="119">
        <f t="shared" si="6"/>
        <v>0</v>
      </c>
      <c r="S81" s="39"/>
      <c r="T81" s="8"/>
      <c r="X81" s="12" t="s">
        <v>44</v>
      </c>
    </row>
    <row r="82" spans="1:24" x14ac:dyDescent="0.2">
      <c r="A82" s="14"/>
      <c r="B82" s="35" t="s">
        <v>10</v>
      </c>
      <c r="C82" s="118"/>
      <c r="D82" s="2"/>
      <c r="E82" s="3"/>
      <c r="F82" s="145"/>
      <c r="G82" s="3"/>
      <c r="H82" s="36" t="e">
        <f>D82/SUM(D78:D87)</f>
        <v>#DIV/0!</v>
      </c>
      <c r="I82" s="119">
        <f t="shared" ref="I82:I87" si="7">C82*D82</f>
        <v>0</v>
      </c>
      <c r="J82" s="36"/>
      <c r="K82" s="38" t="s">
        <v>22</v>
      </c>
      <c r="L82" s="118"/>
      <c r="M82" s="2"/>
      <c r="N82" s="3"/>
      <c r="O82" s="145"/>
      <c r="P82" s="3"/>
      <c r="Q82" s="36" t="e">
        <f>M82/SUM(D78:D87)</f>
        <v>#DIV/0!</v>
      </c>
      <c r="R82" s="119">
        <f t="shared" si="6"/>
        <v>0</v>
      </c>
      <c r="S82" s="39"/>
      <c r="T82" s="8"/>
      <c r="X82" s="12" t="s">
        <v>45</v>
      </c>
    </row>
    <row r="83" spans="1:24" x14ac:dyDescent="0.2">
      <c r="A83" s="14"/>
      <c r="B83" s="35" t="s">
        <v>11</v>
      </c>
      <c r="C83" s="118"/>
      <c r="D83" s="2"/>
      <c r="E83" s="3"/>
      <c r="F83" s="145"/>
      <c r="G83" s="3"/>
      <c r="H83" s="36" t="e">
        <f>D83/SUM(D78:D87)</f>
        <v>#DIV/0!</v>
      </c>
      <c r="I83" s="119">
        <f t="shared" si="7"/>
        <v>0</v>
      </c>
      <c r="J83" s="36"/>
      <c r="K83" s="38" t="s">
        <v>23</v>
      </c>
      <c r="L83" s="118"/>
      <c r="M83" s="2"/>
      <c r="N83" s="3"/>
      <c r="O83" s="145"/>
      <c r="P83" s="3"/>
      <c r="Q83" s="36" t="e">
        <f>M83/SUM(D78:D87)</f>
        <v>#DIV/0!</v>
      </c>
      <c r="R83" s="119">
        <f t="shared" si="6"/>
        <v>0</v>
      </c>
      <c r="S83" s="39"/>
      <c r="T83" s="8"/>
      <c r="X83" s="12" t="s">
        <v>46</v>
      </c>
    </row>
    <row r="84" spans="1:24" x14ac:dyDescent="0.2">
      <c r="A84" s="14"/>
      <c r="B84" s="35" t="s">
        <v>12</v>
      </c>
      <c r="C84" s="118"/>
      <c r="D84" s="2"/>
      <c r="E84" s="3"/>
      <c r="F84" s="145"/>
      <c r="G84" s="3"/>
      <c r="H84" s="36" t="e">
        <f>D84/SUM(D78:D87)</f>
        <v>#DIV/0!</v>
      </c>
      <c r="I84" s="119">
        <f t="shared" si="7"/>
        <v>0</v>
      </c>
      <c r="J84" s="36"/>
      <c r="K84" s="38" t="s">
        <v>24</v>
      </c>
      <c r="L84" s="118"/>
      <c r="M84" s="2"/>
      <c r="N84" s="3"/>
      <c r="O84" s="145"/>
      <c r="P84" s="3"/>
      <c r="Q84" s="36" t="e">
        <f>M84/SUM(D78:D87)</f>
        <v>#DIV/0!</v>
      </c>
      <c r="R84" s="119">
        <f t="shared" si="6"/>
        <v>0</v>
      </c>
      <c r="S84" s="39"/>
      <c r="T84" s="8"/>
    </row>
    <row r="85" spans="1:24" x14ac:dyDescent="0.2">
      <c r="A85" s="14"/>
      <c r="B85" s="35" t="s">
        <v>13</v>
      </c>
      <c r="C85" s="118"/>
      <c r="D85" s="2"/>
      <c r="E85" s="3"/>
      <c r="F85" s="145"/>
      <c r="G85" s="3"/>
      <c r="H85" s="36" t="e">
        <f>D85/SUM(D78:D87)</f>
        <v>#DIV/0!</v>
      </c>
      <c r="I85" s="119">
        <f t="shared" si="7"/>
        <v>0</v>
      </c>
      <c r="J85" s="36"/>
      <c r="K85" s="38" t="s">
        <v>25</v>
      </c>
      <c r="L85" s="118"/>
      <c r="M85" s="2"/>
      <c r="N85" s="3"/>
      <c r="O85" s="145"/>
      <c r="P85" s="3"/>
      <c r="Q85" s="36" t="e">
        <f>M85/SUM(D78:D87)</f>
        <v>#DIV/0!</v>
      </c>
      <c r="R85" s="119">
        <f t="shared" si="6"/>
        <v>0</v>
      </c>
      <c r="S85" s="39"/>
      <c r="T85" s="8"/>
    </row>
    <row r="86" spans="1:24" x14ac:dyDescent="0.2">
      <c r="A86" s="14"/>
      <c r="B86" s="35" t="s">
        <v>14</v>
      </c>
      <c r="C86" s="118"/>
      <c r="D86" s="2"/>
      <c r="E86" s="3"/>
      <c r="F86" s="145"/>
      <c r="G86" s="3"/>
      <c r="H86" s="36" t="e">
        <f>D86/SUM(D78:D87)</f>
        <v>#DIV/0!</v>
      </c>
      <c r="I86" s="119">
        <f t="shared" si="7"/>
        <v>0</v>
      </c>
      <c r="J86" s="36"/>
      <c r="K86" s="38" t="s">
        <v>26</v>
      </c>
      <c r="L86" s="118"/>
      <c r="M86" s="2"/>
      <c r="N86" s="3"/>
      <c r="O86" s="145"/>
      <c r="P86" s="3"/>
      <c r="Q86" s="36" t="e">
        <f>M86/SUM(D78:D87)</f>
        <v>#DIV/0!</v>
      </c>
      <c r="R86" s="119">
        <f t="shared" si="6"/>
        <v>0</v>
      </c>
      <c r="S86" s="39"/>
      <c r="T86" s="8"/>
    </row>
    <row r="87" spans="1:24" x14ac:dyDescent="0.2">
      <c r="A87" s="14"/>
      <c r="B87" s="40" t="s">
        <v>15</v>
      </c>
      <c r="C87" s="118"/>
      <c r="D87" s="2"/>
      <c r="E87" s="3"/>
      <c r="F87" s="145"/>
      <c r="G87" s="3"/>
      <c r="H87" s="41" t="e">
        <f>D87/SUM(D78:D87)</f>
        <v>#DIV/0!</v>
      </c>
      <c r="I87" s="120">
        <f t="shared" si="7"/>
        <v>0</v>
      </c>
      <c r="J87" s="43"/>
      <c r="K87" s="44" t="s">
        <v>27</v>
      </c>
      <c r="L87" s="1"/>
      <c r="M87" s="2"/>
      <c r="N87" s="3"/>
      <c r="O87" s="145"/>
      <c r="P87" s="3"/>
      <c r="Q87" s="41" t="e">
        <f>M87/SUM(D78:D87)</f>
        <v>#DIV/0!</v>
      </c>
      <c r="R87" s="120">
        <f t="shared" si="6"/>
        <v>0</v>
      </c>
      <c r="S87" s="39"/>
      <c r="T87" s="8"/>
    </row>
    <row r="88" spans="1:24" ht="10.25" customHeight="1" x14ac:dyDescent="0.2">
      <c r="A88" s="14"/>
      <c r="B88" s="35"/>
      <c r="C88" s="45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46"/>
    </row>
    <row r="89" spans="1:24" ht="10.25" customHeight="1" x14ac:dyDescent="0.2">
      <c r="A89" s="14"/>
      <c r="B89" s="245" t="s">
        <v>28</v>
      </c>
      <c r="C89" s="246"/>
      <c r="D89" s="247"/>
      <c r="E89" s="23"/>
      <c r="F89" s="23"/>
      <c r="G89" s="23"/>
      <c r="H89" s="248" t="s">
        <v>29</v>
      </c>
      <c r="I89" s="246"/>
      <c r="J89" s="246"/>
      <c r="K89" s="247"/>
      <c r="L89" s="47"/>
      <c r="M89" s="248" t="s">
        <v>37</v>
      </c>
      <c r="N89" s="246"/>
      <c r="O89" s="246"/>
      <c r="P89" s="246"/>
      <c r="Q89" s="246"/>
      <c r="R89" s="247"/>
      <c r="S89" s="46"/>
    </row>
    <row r="90" spans="1:24" x14ac:dyDescent="0.2">
      <c r="A90" s="14"/>
      <c r="B90" s="262" t="s">
        <v>4</v>
      </c>
      <c r="C90" s="263"/>
      <c r="D90" s="129">
        <v>2E-3</v>
      </c>
      <c r="E90" s="36"/>
      <c r="F90" s="36"/>
      <c r="G90" s="36"/>
      <c r="H90" s="251" t="s">
        <v>30</v>
      </c>
      <c r="I90" s="252"/>
      <c r="J90" s="48"/>
      <c r="K90" s="99">
        <f>(SUM(D78:D87))-(SUM(M78:M87))</f>
        <v>0</v>
      </c>
      <c r="L90" s="49"/>
      <c r="M90" s="253"/>
      <c r="N90" s="254"/>
      <c r="O90" s="254"/>
      <c r="P90" s="254"/>
      <c r="Q90" s="254"/>
      <c r="R90" s="255"/>
      <c r="S90" s="46"/>
    </row>
    <row r="91" spans="1:24" x14ac:dyDescent="0.2">
      <c r="A91" s="14"/>
      <c r="B91" s="264" t="s">
        <v>2</v>
      </c>
      <c r="C91" s="265"/>
      <c r="D91" s="125" t="e">
        <f>(A8-A9)/K90</f>
        <v>#DIV/0!</v>
      </c>
      <c r="E91" s="50"/>
      <c r="F91" s="50"/>
      <c r="G91" s="50"/>
      <c r="H91" s="251" t="s">
        <v>82</v>
      </c>
      <c r="I91" s="252"/>
      <c r="J91" s="48"/>
      <c r="K91" s="128">
        <f>(SUM(I78:I87))-(SUM(R78:R87))</f>
        <v>0</v>
      </c>
      <c r="L91" s="14"/>
      <c r="M91" s="256"/>
      <c r="N91" s="257"/>
      <c r="O91" s="257"/>
      <c r="P91" s="257"/>
      <c r="Q91" s="257"/>
      <c r="R91" s="258"/>
      <c r="S91" s="46"/>
    </row>
    <row r="92" spans="1:24" x14ac:dyDescent="0.2">
      <c r="A92" s="14"/>
      <c r="B92" s="266" t="s">
        <v>3</v>
      </c>
      <c r="C92" s="267"/>
      <c r="D92" s="126" t="e">
        <f>D91*(1+D90)</f>
        <v>#DIV/0!</v>
      </c>
      <c r="E92" s="51"/>
      <c r="F92" s="56"/>
      <c r="G92" s="52"/>
      <c r="H92" s="251" t="s">
        <v>36</v>
      </c>
      <c r="I92" s="252"/>
      <c r="J92" s="48"/>
      <c r="K92" s="101" t="e">
        <f>K91/D4</f>
        <v>#DIV/0!</v>
      </c>
      <c r="L92" s="14"/>
      <c r="M92" s="256"/>
      <c r="N92" s="257"/>
      <c r="O92" s="257"/>
      <c r="P92" s="257"/>
      <c r="Q92" s="257"/>
      <c r="R92" s="258"/>
      <c r="S92" s="46"/>
    </row>
    <row r="93" spans="1:24" x14ac:dyDescent="0.2">
      <c r="A93" s="14"/>
      <c r="B93" s="53"/>
      <c r="C93" s="54"/>
      <c r="D93" s="55"/>
      <c r="E93" s="56"/>
      <c r="F93" s="56"/>
      <c r="G93" s="56"/>
      <c r="H93" s="268" t="s">
        <v>31</v>
      </c>
      <c r="I93" s="269"/>
      <c r="J93" s="57"/>
      <c r="K93" s="102">
        <f ca="1">I3-E78</f>
        <v>45275.845048379633</v>
      </c>
      <c r="L93" s="14"/>
      <c r="M93" s="259"/>
      <c r="N93" s="260"/>
      <c r="O93" s="260"/>
      <c r="P93" s="260"/>
      <c r="Q93" s="260"/>
      <c r="R93" s="261"/>
      <c r="S93" s="46"/>
    </row>
    <row r="94" spans="1:24" ht="10.25" customHeight="1" thickBot="1" x14ac:dyDescent="0.25">
      <c r="A94" s="58"/>
      <c r="B94" s="59"/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2"/>
    </row>
    <row r="95" spans="1:24" ht="10.25" customHeight="1" thickBot="1" x14ac:dyDescent="0.25">
      <c r="A95" s="14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7"/>
      <c r="T95" s="9"/>
      <c r="U95" s="9"/>
    </row>
    <row r="96" spans="1:24" ht="14.75" customHeight="1" thickBot="1" x14ac:dyDescent="0.35">
      <c r="A96" s="19"/>
      <c r="B96" s="237" t="s">
        <v>33</v>
      </c>
      <c r="C96" s="238"/>
      <c r="D96" s="1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1"/>
      <c r="T96" s="9"/>
      <c r="U96" s="9"/>
    </row>
    <row r="97" spans="1:24" ht="10.25" customHeight="1" x14ac:dyDescent="0.2">
      <c r="A97" s="14"/>
      <c r="B97" s="22"/>
      <c r="C97" s="23"/>
      <c r="D97" s="24"/>
      <c r="E97" s="25"/>
      <c r="F97" s="26"/>
      <c r="G97" s="26"/>
      <c r="H97" s="26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8"/>
      <c r="T97" s="6"/>
    </row>
    <row r="98" spans="1:24" ht="16" x14ac:dyDescent="0.2">
      <c r="A98" s="14"/>
      <c r="B98" s="239" t="s">
        <v>34</v>
      </c>
      <c r="C98" s="240"/>
      <c r="D98" s="240"/>
      <c r="E98" s="240"/>
      <c r="F98" s="240"/>
      <c r="G98" s="240"/>
      <c r="H98" s="240"/>
      <c r="I98" s="241"/>
      <c r="J98" s="29"/>
      <c r="K98" s="242" t="s">
        <v>35</v>
      </c>
      <c r="L98" s="243"/>
      <c r="M98" s="243"/>
      <c r="N98" s="243"/>
      <c r="O98" s="243"/>
      <c r="P98" s="243"/>
      <c r="Q98" s="243"/>
      <c r="R98" s="244"/>
      <c r="S98" s="28"/>
      <c r="T98" s="6"/>
      <c r="X98" s="12" t="s">
        <v>39</v>
      </c>
    </row>
    <row r="99" spans="1:24" x14ac:dyDescent="0.2">
      <c r="A99" s="14"/>
      <c r="B99" s="30" t="s">
        <v>6</v>
      </c>
      <c r="C99" s="31" t="s">
        <v>80</v>
      </c>
      <c r="D99" s="31" t="s">
        <v>0</v>
      </c>
      <c r="E99" s="31" t="s">
        <v>16</v>
      </c>
      <c r="F99" s="31" t="s">
        <v>98</v>
      </c>
      <c r="G99" s="31" t="s">
        <v>38</v>
      </c>
      <c r="H99" s="31" t="s">
        <v>47</v>
      </c>
      <c r="I99" s="32" t="s">
        <v>81</v>
      </c>
      <c r="J99" s="31"/>
      <c r="K99" s="33" t="s">
        <v>17</v>
      </c>
      <c r="L99" s="31" t="s">
        <v>80</v>
      </c>
      <c r="M99" s="31" t="s">
        <v>0</v>
      </c>
      <c r="N99" s="31" t="s">
        <v>16</v>
      </c>
      <c r="O99" s="31" t="s">
        <v>98</v>
      </c>
      <c r="P99" s="31" t="s">
        <v>38</v>
      </c>
      <c r="Q99" s="31" t="s">
        <v>47</v>
      </c>
      <c r="R99" s="32" t="s">
        <v>81</v>
      </c>
      <c r="S99" s="34"/>
      <c r="T99" s="7"/>
      <c r="V99" s="63"/>
      <c r="X99" s="12" t="s">
        <v>40</v>
      </c>
    </row>
    <row r="100" spans="1:24" x14ac:dyDescent="0.2">
      <c r="A100" s="14"/>
      <c r="B100" s="35" t="s">
        <v>5</v>
      </c>
      <c r="C100" s="118"/>
      <c r="D100" s="2"/>
      <c r="E100" s="3"/>
      <c r="F100" s="145"/>
      <c r="G100" s="3"/>
      <c r="H100" s="36" t="e">
        <f>D100/SUM(D100:D109)</f>
        <v>#DIV/0!</v>
      </c>
      <c r="I100" s="119">
        <f>C100*D100</f>
        <v>0</v>
      </c>
      <c r="J100" s="36"/>
      <c r="K100" s="38" t="s">
        <v>18</v>
      </c>
      <c r="L100" s="118"/>
      <c r="M100" s="2"/>
      <c r="N100" s="3"/>
      <c r="O100" s="145"/>
      <c r="P100" s="3"/>
      <c r="Q100" s="36" t="e">
        <f>M100/SUM(D100:D109)</f>
        <v>#DIV/0!</v>
      </c>
      <c r="R100" s="119">
        <f>L100*M100</f>
        <v>0</v>
      </c>
      <c r="S100" s="39"/>
      <c r="T100" s="8"/>
      <c r="V100" s="63"/>
      <c r="X100" s="12" t="s">
        <v>41</v>
      </c>
    </row>
    <row r="101" spans="1:24" x14ac:dyDescent="0.2">
      <c r="A101" s="14"/>
      <c r="B101" s="35" t="s">
        <v>7</v>
      </c>
      <c r="C101" s="118"/>
      <c r="D101" s="2"/>
      <c r="E101" s="3"/>
      <c r="F101" s="145"/>
      <c r="G101" s="3"/>
      <c r="H101" s="36" t="e">
        <f>D101/SUM(D100:D109)</f>
        <v>#DIV/0!</v>
      </c>
      <c r="I101" s="119">
        <f>C101*D101</f>
        <v>0</v>
      </c>
      <c r="J101" s="36"/>
      <c r="K101" s="38" t="s">
        <v>19</v>
      </c>
      <c r="L101" s="118"/>
      <c r="M101" s="2"/>
      <c r="N101" s="3"/>
      <c r="O101" s="145"/>
      <c r="P101" s="3"/>
      <c r="Q101" s="36" t="e">
        <f>M101/SUM(D100:D109)</f>
        <v>#DIV/0!</v>
      </c>
      <c r="R101" s="119">
        <f t="shared" ref="R101:R109" si="8">L101*M101</f>
        <v>0</v>
      </c>
      <c r="S101" s="39"/>
      <c r="T101" s="8"/>
      <c r="W101" s="4"/>
      <c r="X101" s="12" t="s">
        <v>42</v>
      </c>
    </row>
    <row r="102" spans="1:24" x14ac:dyDescent="0.2">
      <c r="A102" s="14"/>
      <c r="B102" s="35" t="s">
        <v>8</v>
      </c>
      <c r="C102" s="118"/>
      <c r="D102" s="2"/>
      <c r="E102" s="3"/>
      <c r="F102" s="145"/>
      <c r="G102" s="3"/>
      <c r="H102" s="36" t="e">
        <f>D102/SUM(D100:D109)</f>
        <v>#DIV/0!</v>
      </c>
      <c r="I102" s="119">
        <f>C102*D102</f>
        <v>0</v>
      </c>
      <c r="J102" s="36"/>
      <c r="K102" s="38" t="s">
        <v>20</v>
      </c>
      <c r="L102" s="118"/>
      <c r="M102" s="2"/>
      <c r="N102" s="3"/>
      <c r="O102" s="145"/>
      <c r="P102" s="3"/>
      <c r="Q102" s="36" t="e">
        <f>M102/SUM(D100:D109)</f>
        <v>#DIV/0!</v>
      </c>
      <c r="R102" s="119">
        <f t="shared" si="8"/>
        <v>0</v>
      </c>
      <c r="S102" s="39"/>
      <c r="T102" s="8"/>
      <c r="X102" s="12" t="s">
        <v>43</v>
      </c>
    </row>
    <row r="103" spans="1:24" x14ac:dyDescent="0.2">
      <c r="A103" s="14"/>
      <c r="B103" s="35" t="s">
        <v>9</v>
      </c>
      <c r="C103" s="118"/>
      <c r="D103" s="2"/>
      <c r="E103" s="3"/>
      <c r="F103" s="145"/>
      <c r="G103" s="3"/>
      <c r="H103" s="36" t="e">
        <f>D103/SUM(D100:D109)</f>
        <v>#DIV/0!</v>
      </c>
      <c r="I103" s="119">
        <f>C103*D103</f>
        <v>0</v>
      </c>
      <c r="J103" s="36"/>
      <c r="K103" s="38" t="s">
        <v>21</v>
      </c>
      <c r="L103" s="118"/>
      <c r="M103" s="2"/>
      <c r="N103" s="3"/>
      <c r="O103" s="145"/>
      <c r="P103" s="3"/>
      <c r="Q103" s="36" t="e">
        <f>M103/SUM(D100:D109)</f>
        <v>#DIV/0!</v>
      </c>
      <c r="R103" s="119">
        <f t="shared" si="8"/>
        <v>0</v>
      </c>
      <c r="S103" s="39"/>
      <c r="T103" s="8"/>
      <c r="X103" s="12" t="s">
        <v>44</v>
      </c>
    </row>
    <row r="104" spans="1:24" x14ac:dyDescent="0.2">
      <c r="A104" s="14"/>
      <c r="B104" s="35" t="s">
        <v>10</v>
      </c>
      <c r="C104" s="118"/>
      <c r="D104" s="2"/>
      <c r="E104" s="3"/>
      <c r="F104" s="145"/>
      <c r="G104" s="3"/>
      <c r="H104" s="36" t="e">
        <f>D104/SUM(D100:D109)</f>
        <v>#DIV/0!</v>
      </c>
      <c r="I104" s="119">
        <f t="shared" ref="I104:I109" si="9">C104*D104</f>
        <v>0</v>
      </c>
      <c r="J104" s="36"/>
      <c r="K104" s="38" t="s">
        <v>22</v>
      </c>
      <c r="L104" s="118"/>
      <c r="M104" s="2"/>
      <c r="N104" s="3"/>
      <c r="O104" s="145"/>
      <c r="P104" s="3"/>
      <c r="Q104" s="36" t="e">
        <f>M104/SUM(D100:D109)</f>
        <v>#DIV/0!</v>
      </c>
      <c r="R104" s="119">
        <f t="shared" si="8"/>
        <v>0</v>
      </c>
      <c r="S104" s="39"/>
      <c r="T104" s="8"/>
      <c r="X104" s="12" t="s">
        <v>45</v>
      </c>
    </row>
    <row r="105" spans="1:24" x14ac:dyDescent="0.2">
      <c r="A105" s="14"/>
      <c r="B105" s="35" t="s">
        <v>11</v>
      </c>
      <c r="C105" s="118"/>
      <c r="D105" s="2"/>
      <c r="E105" s="3"/>
      <c r="F105" s="145"/>
      <c r="G105" s="3"/>
      <c r="H105" s="36" t="e">
        <f>D105/SUM(D100:D109)</f>
        <v>#DIV/0!</v>
      </c>
      <c r="I105" s="119">
        <f t="shared" si="9"/>
        <v>0</v>
      </c>
      <c r="J105" s="36"/>
      <c r="K105" s="38" t="s">
        <v>23</v>
      </c>
      <c r="L105" s="118"/>
      <c r="M105" s="2"/>
      <c r="N105" s="3"/>
      <c r="O105" s="145"/>
      <c r="P105" s="3"/>
      <c r="Q105" s="36" t="e">
        <f>M105/SUM(D100:D109)</f>
        <v>#DIV/0!</v>
      </c>
      <c r="R105" s="119">
        <f t="shared" si="8"/>
        <v>0</v>
      </c>
      <c r="S105" s="39"/>
      <c r="T105" s="8"/>
      <c r="X105" s="12" t="s">
        <v>46</v>
      </c>
    </row>
    <row r="106" spans="1:24" x14ac:dyDescent="0.2">
      <c r="A106" s="14"/>
      <c r="B106" s="35" t="s">
        <v>12</v>
      </c>
      <c r="C106" s="118"/>
      <c r="D106" s="2"/>
      <c r="E106" s="3"/>
      <c r="F106" s="145"/>
      <c r="G106" s="3"/>
      <c r="H106" s="36" t="e">
        <f>D106/SUM(D100:D109)</f>
        <v>#DIV/0!</v>
      </c>
      <c r="I106" s="119">
        <f t="shared" si="9"/>
        <v>0</v>
      </c>
      <c r="J106" s="36"/>
      <c r="K106" s="38" t="s">
        <v>24</v>
      </c>
      <c r="L106" s="118"/>
      <c r="M106" s="2"/>
      <c r="N106" s="3"/>
      <c r="O106" s="145"/>
      <c r="P106" s="3"/>
      <c r="Q106" s="36" t="e">
        <f>M106/SUM(D100:D109)</f>
        <v>#DIV/0!</v>
      </c>
      <c r="R106" s="119">
        <f t="shared" si="8"/>
        <v>0</v>
      </c>
      <c r="S106" s="39"/>
      <c r="T106" s="8"/>
    </row>
    <row r="107" spans="1:24" x14ac:dyDescent="0.2">
      <c r="A107" s="14"/>
      <c r="B107" s="35" t="s">
        <v>13</v>
      </c>
      <c r="C107" s="118"/>
      <c r="D107" s="2"/>
      <c r="E107" s="3"/>
      <c r="F107" s="145"/>
      <c r="G107" s="3"/>
      <c r="H107" s="36" t="e">
        <f>D107/SUM(D100:D109)</f>
        <v>#DIV/0!</v>
      </c>
      <c r="I107" s="119">
        <f t="shared" si="9"/>
        <v>0</v>
      </c>
      <c r="J107" s="36"/>
      <c r="K107" s="38" t="s">
        <v>25</v>
      </c>
      <c r="L107" s="118"/>
      <c r="M107" s="2"/>
      <c r="N107" s="3"/>
      <c r="O107" s="145"/>
      <c r="P107" s="3"/>
      <c r="Q107" s="36" t="e">
        <f>M107/SUM(D100:D109)</f>
        <v>#DIV/0!</v>
      </c>
      <c r="R107" s="119">
        <f t="shared" si="8"/>
        <v>0</v>
      </c>
      <c r="S107" s="39"/>
      <c r="T107" s="8"/>
    </row>
    <row r="108" spans="1:24" x14ac:dyDescent="0.2">
      <c r="A108" s="14"/>
      <c r="B108" s="35" t="s">
        <v>14</v>
      </c>
      <c r="C108" s="118"/>
      <c r="D108" s="2"/>
      <c r="E108" s="3"/>
      <c r="F108" s="145"/>
      <c r="G108" s="3"/>
      <c r="H108" s="36" t="e">
        <f>D108/SUM(D100:D109)</f>
        <v>#DIV/0!</v>
      </c>
      <c r="I108" s="119">
        <f t="shared" si="9"/>
        <v>0</v>
      </c>
      <c r="J108" s="36"/>
      <c r="K108" s="38" t="s">
        <v>26</v>
      </c>
      <c r="L108" s="118"/>
      <c r="M108" s="2"/>
      <c r="N108" s="3"/>
      <c r="O108" s="145"/>
      <c r="P108" s="3"/>
      <c r="Q108" s="36" t="e">
        <f>M108/SUM(D100:D109)</f>
        <v>#DIV/0!</v>
      </c>
      <c r="R108" s="119">
        <f t="shared" si="8"/>
        <v>0</v>
      </c>
      <c r="S108" s="39"/>
      <c r="T108" s="8"/>
    </row>
    <row r="109" spans="1:24" x14ac:dyDescent="0.2">
      <c r="A109" s="14"/>
      <c r="B109" s="40" t="s">
        <v>15</v>
      </c>
      <c r="C109" s="118"/>
      <c r="D109" s="2"/>
      <c r="E109" s="3"/>
      <c r="F109" s="145"/>
      <c r="G109" s="3"/>
      <c r="H109" s="41" t="e">
        <f>D109/SUM(D100:D109)</f>
        <v>#DIV/0!</v>
      </c>
      <c r="I109" s="120">
        <f t="shared" si="9"/>
        <v>0</v>
      </c>
      <c r="J109" s="43"/>
      <c r="K109" s="44" t="s">
        <v>27</v>
      </c>
      <c r="L109" s="118"/>
      <c r="M109" s="2"/>
      <c r="N109" s="3"/>
      <c r="O109" s="145"/>
      <c r="P109" s="3"/>
      <c r="Q109" s="41" t="e">
        <f>M109/SUM(D100:D109)</f>
        <v>#DIV/0!</v>
      </c>
      <c r="R109" s="42">
        <f t="shared" si="8"/>
        <v>0</v>
      </c>
      <c r="S109" s="39"/>
      <c r="T109" s="8"/>
    </row>
    <row r="110" spans="1:24" ht="10.25" customHeight="1" x14ac:dyDescent="0.2">
      <c r="A110" s="14"/>
      <c r="B110" s="35"/>
      <c r="C110" s="45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46"/>
    </row>
    <row r="111" spans="1:24" ht="10.25" customHeight="1" x14ac:dyDescent="0.2">
      <c r="A111" s="14"/>
      <c r="B111" s="245" t="s">
        <v>28</v>
      </c>
      <c r="C111" s="246"/>
      <c r="D111" s="247"/>
      <c r="E111" s="23"/>
      <c r="F111" s="23"/>
      <c r="G111" s="23"/>
      <c r="H111" s="248" t="s">
        <v>29</v>
      </c>
      <c r="I111" s="246"/>
      <c r="J111" s="246"/>
      <c r="K111" s="247"/>
      <c r="L111" s="47"/>
      <c r="M111" s="248" t="s">
        <v>37</v>
      </c>
      <c r="N111" s="246"/>
      <c r="O111" s="246"/>
      <c r="P111" s="246"/>
      <c r="Q111" s="246"/>
      <c r="R111" s="247"/>
      <c r="S111" s="46"/>
    </row>
    <row r="112" spans="1:24" x14ac:dyDescent="0.2">
      <c r="A112" s="14"/>
      <c r="B112" s="249" t="s">
        <v>4</v>
      </c>
      <c r="C112" s="250"/>
      <c r="D112" s="129">
        <v>2E-3</v>
      </c>
      <c r="E112" s="36"/>
      <c r="F112" s="36"/>
      <c r="G112" s="36"/>
      <c r="H112" s="251" t="s">
        <v>30</v>
      </c>
      <c r="I112" s="252"/>
      <c r="J112" s="48"/>
      <c r="K112" s="99">
        <f>(SUM(D100:D109))-(SUM(M100:M109))</f>
        <v>0</v>
      </c>
      <c r="L112" s="49"/>
      <c r="M112" s="253"/>
      <c r="N112" s="254"/>
      <c r="O112" s="254"/>
      <c r="P112" s="254"/>
      <c r="Q112" s="254"/>
      <c r="R112" s="255"/>
      <c r="S112" s="46"/>
    </row>
    <row r="113" spans="1:24" x14ac:dyDescent="0.2">
      <c r="A113" s="14"/>
      <c r="B113" s="264" t="s">
        <v>2</v>
      </c>
      <c r="C113" s="265"/>
      <c r="D113" s="125" t="e">
        <f>(A10-A11)/K112</f>
        <v>#DIV/0!</v>
      </c>
      <c r="E113" s="50"/>
      <c r="F113" s="50"/>
      <c r="G113" s="50"/>
      <c r="H113" s="251" t="s">
        <v>82</v>
      </c>
      <c r="I113" s="252"/>
      <c r="J113" s="48"/>
      <c r="K113" s="128">
        <f>(SUM(I100:I109))-(SUM(R100:R109))</f>
        <v>0</v>
      </c>
      <c r="L113" s="14"/>
      <c r="M113" s="256"/>
      <c r="N113" s="257"/>
      <c r="O113" s="257"/>
      <c r="P113" s="257"/>
      <c r="Q113" s="257"/>
      <c r="R113" s="258"/>
      <c r="S113" s="46"/>
    </row>
    <row r="114" spans="1:24" x14ac:dyDescent="0.2">
      <c r="A114" s="14"/>
      <c r="B114" s="266" t="s">
        <v>3</v>
      </c>
      <c r="C114" s="267"/>
      <c r="D114" s="126" t="e">
        <f>D113*(1+D112)</f>
        <v>#DIV/0!</v>
      </c>
      <c r="E114" s="51"/>
      <c r="F114" s="56"/>
      <c r="G114" s="52"/>
      <c r="H114" s="251" t="s">
        <v>36</v>
      </c>
      <c r="I114" s="252"/>
      <c r="J114" s="48"/>
      <c r="K114" s="101" t="e">
        <f>K113/D4</f>
        <v>#DIV/0!</v>
      </c>
      <c r="L114" s="14"/>
      <c r="M114" s="256"/>
      <c r="N114" s="257"/>
      <c r="O114" s="257"/>
      <c r="P114" s="257"/>
      <c r="Q114" s="257"/>
      <c r="R114" s="258"/>
      <c r="S114" s="46"/>
    </row>
    <row r="115" spans="1:24" x14ac:dyDescent="0.2">
      <c r="A115" s="14"/>
      <c r="B115" s="53"/>
      <c r="C115" s="54"/>
      <c r="D115" s="55"/>
      <c r="E115" s="56"/>
      <c r="F115" s="56"/>
      <c r="G115" s="56"/>
      <c r="H115" s="268" t="s">
        <v>31</v>
      </c>
      <c r="I115" s="269"/>
      <c r="J115" s="57"/>
      <c r="K115" s="102">
        <f ca="1">I3-E100</f>
        <v>45275.845048379633</v>
      </c>
      <c r="L115" s="14"/>
      <c r="M115" s="259"/>
      <c r="N115" s="260"/>
      <c r="O115" s="260"/>
      <c r="P115" s="260"/>
      <c r="Q115" s="260"/>
      <c r="R115" s="261"/>
      <c r="S115" s="46"/>
    </row>
    <row r="116" spans="1:24" ht="10.25" customHeight="1" thickBot="1" x14ac:dyDescent="0.25">
      <c r="A116" s="58"/>
      <c r="B116" s="59"/>
      <c r="C116" s="60"/>
      <c r="D116" s="61"/>
      <c r="E116" s="61"/>
      <c r="F116" s="61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2"/>
    </row>
    <row r="117" spans="1:24" ht="10.25" customHeight="1" thickBot="1" x14ac:dyDescent="0.25">
      <c r="A117" s="14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7"/>
      <c r="T117" s="9"/>
      <c r="U117" s="9"/>
    </row>
    <row r="118" spans="1:24" ht="14.75" customHeight="1" thickBot="1" x14ac:dyDescent="0.35">
      <c r="A118" s="19"/>
      <c r="B118" s="237" t="s">
        <v>33</v>
      </c>
      <c r="C118" s="238"/>
      <c r="D118" s="1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1"/>
      <c r="T118" s="9"/>
      <c r="U118" s="9"/>
    </row>
    <row r="119" spans="1:24" ht="10.25" customHeight="1" x14ac:dyDescent="0.2">
      <c r="A119" s="14"/>
      <c r="B119" s="22"/>
      <c r="C119" s="23"/>
      <c r="D119" s="24"/>
      <c r="E119" s="25"/>
      <c r="F119" s="26"/>
      <c r="G119" s="26"/>
      <c r="H119" s="26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8"/>
      <c r="T119" s="6"/>
    </row>
    <row r="120" spans="1:24" ht="16" x14ac:dyDescent="0.2">
      <c r="A120" s="14"/>
      <c r="B120" s="239" t="s">
        <v>34</v>
      </c>
      <c r="C120" s="240"/>
      <c r="D120" s="240"/>
      <c r="E120" s="240"/>
      <c r="F120" s="240"/>
      <c r="G120" s="240"/>
      <c r="H120" s="240"/>
      <c r="I120" s="241"/>
      <c r="J120" s="29"/>
      <c r="K120" s="242" t="s">
        <v>35</v>
      </c>
      <c r="L120" s="243"/>
      <c r="M120" s="243"/>
      <c r="N120" s="243"/>
      <c r="O120" s="243"/>
      <c r="P120" s="243"/>
      <c r="Q120" s="243"/>
      <c r="R120" s="244"/>
      <c r="S120" s="28"/>
      <c r="T120" s="6"/>
      <c r="X120" s="12" t="s">
        <v>39</v>
      </c>
    </row>
    <row r="121" spans="1:24" x14ac:dyDescent="0.2">
      <c r="A121" s="14"/>
      <c r="B121" s="30" t="s">
        <v>6</v>
      </c>
      <c r="C121" s="31" t="s">
        <v>80</v>
      </c>
      <c r="D121" s="31" t="s">
        <v>0</v>
      </c>
      <c r="E121" s="31" t="s">
        <v>16</v>
      </c>
      <c r="F121" s="31" t="s">
        <v>98</v>
      </c>
      <c r="G121" s="31" t="s">
        <v>38</v>
      </c>
      <c r="H121" s="31" t="s">
        <v>47</v>
      </c>
      <c r="I121" s="32" t="s">
        <v>81</v>
      </c>
      <c r="J121" s="31"/>
      <c r="K121" s="33" t="s">
        <v>17</v>
      </c>
      <c r="L121" s="31" t="s">
        <v>80</v>
      </c>
      <c r="M121" s="31" t="s">
        <v>0</v>
      </c>
      <c r="N121" s="31" t="s">
        <v>16</v>
      </c>
      <c r="O121" s="31" t="s">
        <v>98</v>
      </c>
      <c r="P121" s="31" t="s">
        <v>38</v>
      </c>
      <c r="Q121" s="31" t="s">
        <v>47</v>
      </c>
      <c r="R121" s="32" t="s">
        <v>81</v>
      </c>
      <c r="S121" s="34"/>
      <c r="T121" s="7"/>
      <c r="V121" s="63"/>
      <c r="X121" s="12" t="s">
        <v>40</v>
      </c>
    </row>
    <row r="122" spans="1:24" x14ac:dyDescent="0.2">
      <c r="A122" s="14"/>
      <c r="B122" s="35" t="s">
        <v>5</v>
      </c>
      <c r="C122" s="118"/>
      <c r="D122" s="2"/>
      <c r="E122" s="3"/>
      <c r="F122" s="145"/>
      <c r="G122" s="3"/>
      <c r="H122" s="36" t="e">
        <f>D122/SUM(D122:D131)</f>
        <v>#DIV/0!</v>
      </c>
      <c r="I122" s="119">
        <f>C122*D122</f>
        <v>0</v>
      </c>
      <c r="J122" s="36"/>
      <c r="K122" s="38" t="s">
        <v>18</v>
      </c>
      <c r="L122" s="118"/>
      <c r="M122" s="2"/>
      <c r="N122" s="3"/>
      <c r="O122" s="145"/>
      <c r="P122" s="3"/>
      <c r="Q122" s="36" t="e">
        <f>M122/SUM(D122:D131)</f>
        <v>#DIV/0!</v>
      </c>
      <c r="R122" s="119">
        <f>L122*M122</f>
        <v>0</v>
      </c>
      <c r="S122" s="39"/>
      <c r="T122" s="8"/>
      <c r="V122" s="63"/>
      <c r="X122" s="12" t="s">
        <v>41</v>
      </c>
    </row>
    <row r="123" spans="1:24" x14ac:dyDescent="0.2">
      <c r="A123" s="14"/>
      <c r="B123" s="35" t="s">
        <v>7</v>
      </c>
      <c r="C123" s="118"/>
      <c r="D123" s="2"/>
      <c r="E123" s="3"/>
      <c r="F123" s="145"/>
      <c r="G123" s="3"/>
      <c r="H123" s="36" t="e">
        <f>D123/SUM(D122:D131)</f>
        <v>#DIV/0!</v>
      </c>
      <c r="I123" s="119">
        <f>C123*D123</f>
        <v>0</v>
      </c>
      <c r="J123" s="36"/>
      <c r="K123" s="38" t="s">
        <v>19</v>
      </c>
      <c r="L123" s="118"/>
      <c r="M123" s="2"/>
      <c r="N123" s="3"/>
      <c r="O123" s="145"/>
      <c r="P123" s="3"/>
      <c r="Q123" s="36" t="e">
        <f>M123/SUM(D122:D131)</f>
        <v>#DIV/0!</v>
      </c>
      <c r="R123" s="119">
        <f t="shared" ref="R123:R131" si="10">L123*M123</f>
        <v>0</v>
      </c>
      <c r="S123" s="39"/>
      <c r="T123" s="8"/>
      <c r="W123" s="4"/>
      <c r="X123" s="12" t="s">
        <v>42</v>
      </c>
    </row>
    <row r="124" spans="1:24" x14ac:dyDescent="0.2">
      <c r="A124" s="14"/>
      <c r="B124" s="35" t="s">
        <v>8</v>
      </c>
      <c r="C124" s="118"/>
      <c r="D124" s="2"/>
      <c r="E124" s="3"/>
      <c r="F124" s="145"/>
      <c r="G124" s="3"/>
      <c r="H124" s="36" t="e">
        <f>D124/SUM(D122:D131)</f>
        <v>#DIV/0!</v>
      </c>
      <c r="I124" s="119">
        <f>C124*D124</f>
        <v>0</v>
      </c>
      <c r="J124" s="36"/>
      <c r="K124" s="38" t="s">
        <v>20</v>
      </c>
      <c r="L124" s="118"/>
      <c r="M124" s="2"/>
      <c r="N124" s="3"/>
      <c r="O124" s="145"/>
      <c r="P124" s="3"/>
      <c r="Q124" s="36" t="e">
        <f>M124/SUM(D122:D131)</f>
        <v>#DIV/0!</v>
      </c>
      <c r="R124" s="119">
        <f t="shared" si="10"/>
        <v>0</v>
      </c>
      <c r="S124" s="39"/>
      <c r="T124" s="8"/>
      <c r="X124" s="12" t="s">
        <v>43</v>
      </c>
    </row>
    <row r="125" spans="1:24" x14ac:dyDescent="0.2">
      <c r="A125" s="14"/>
      <c r="B125" s="35" t="s">
        <v>9</v>
      </c>
      <c r="C125" s="118"/>
      <c r="D125" s="2"/>
      <c r="E125" s="3"/>
      <c r="F125" s="145"/>
      <c r="G125" s="3"/>
      <c r="H125" s="36" t="e">
        <f>D125/SUM(D122:D131)</f>
        <v>#DIV/0!</v>
      </c>
      <c r="I125" s="119">
        <f>C125*D125</f>
        <v>0</v>
      </c>
      <c r="J125" s="36"/>
      <c r="K125" s="38" t="s">
        <v>21</v>
      </c>
      <c r="L125" s="118"/>
      <c r="M125" s="2"/>
      <c r="N125" s="3"/>
      <c r="O125" s="145"/>
      <c r="P125" s="3"/>
      <c r="Q125" s="36" t="e">
        <f>M125/SUM(D122:D131)</f>
        <v>#DIV/0!</v>
      </c>
      <c r="R125" s="119">
        <f t="shared" si="10"/>
        <v>0</v>
      </c>
      <c r="S125" s="39"/>
      <c r="T125" s="8"/>
      <c r="X125" s="12" t="s">
        <v>44</v>
      </c>
    </row>
    <row r="126" spans="1:24" x14ac:dyDescent="0.2">
      <c r="A126" s="14"/>
      <c r="B126" s="35" t="s">
        <v>10</v>
      </c>
      <c r="C126" s="118"/>
      <c r="D126" s="2"/>
      <c r="E126" s="3"/>
      <c r="F126" s="145"/>
      <c r="G126" s="3"/>
      <c r="H126" s="36" t="e">
        <f>D126/SUM(D122:D131)</f>
        <v>#DIV/0!</v>
      </c>
      <c r="I126" s="119">
        <f t="shared" ref="I126:I131" si="11">C126*D126</f>
        <v>0</v>
      </c>
      <c r="J126" s="36"/>
      <c r="K126" s="38" t="s">
        <v>22</v>
      </c>
      <c r="L126" s="118"/>
      <c r="M126" s="2"/>
      <c r="N126" s="3"/>
      <c r="O126" s="145"/>
      <c r="P126" s="3"/>
      <c r="Q126" s="36" t="e">
        <f>M126/SUM(D122:D131)</f>
        <v>#DIV/0!</v>
      </c>
      <c r="R126" s="119">
        <f t="shared" si="10"/>
        <v>0</v>
      </c>
      <c r="S126" s="39"/>
      <c r="T126" s="8"/>
      <c r="X126" s="12" t="s">
        <v>45</v>
      </c>
    </row>
    <row r="127" spans="1:24" x14ac:dyDescent="0.2">
      <c r="A127" s="14"/>
      <c r="B127" s="35" t="s">
        <v>11</v>
      </c>
      <c r="C127" s="118"/>
      <c r="D127" s="2"/>
      <c r="E127" s="3"/>
      <c r="F127" s="145"/>
      <c r="G127" s="3"/>
      <c r="H127" s="36" t="e">
        <f>D127/SUM(D122:D131)</f>
        <v>#DIV/0!</v>
      </c>
      <c r="I127" s="119">
        <f t="shared" si="11"/>
        <v>0</v>
      </c>
      <c r="J127" s="36"/>
      <c r="K127" s="38" t="s">
        <v>23</v>
      </c>
      <c r="L127" s="118"/>
      <c r="M127" s="2"/>
      <c r="N127" s="3"/>
      <c r="O127" s="145"/>
      <c r="P127" s="3"/>
      <c r="Q127" s="36" t="e">
        <f>M127/SUM(D122:D131)</f>
        <v>#DIV/0!</v>
      </c>
      <c r="R127" s="119">
        <f t="shared" si="10"/>
        <v>0</v>
      </c>
      <c r="S127" s="39"/>
      <c r="T127" s="8"/>
      <c r="X127" s="12" t="s">
        <v>46</v>
      </c>
    </row>
    <row r="128" spans="1:24" x14ac:dyDescent="0.2">
      <c r="A128" s="14"/>
      <c r="B128" s="35" t="s">
        <v>12</v>
      </c>
      <c r="C128" s="118"/>
      <c r="D128" s="2"/>
      <c r="E128" s="3"/>
      <c r="F128" s="145"/>
      <c r="G128" s="3"/>
      <c r="H128" s="36" t="e">
        <f>D128/SUM(D122:D131)</f>
        <v>#DIV/0!</v>
      </c>
      <c r="I128" s="119">
        <f t="shared" si="11"/>
        <v>0</v>
      </c>
      <c r="J128" s="36"/>
      <c r="K128" s="38" t="s">
        <v>24</v>
      </c>
      <c r="L128" s="118"/>
      <c r="M128" s="2"/>
      <c r="N128" s="3"/>
      <c r="O128" s="145"/>
      <c r="P128" s="3"/>
      <c r="Q128" s="36" t="e">
        <f>M128/SUM(D122:D131)</f>
        <v>#DIV/0!</v>
      </c>
      <c r="R128" s="119">
        <f t="shared" si="10"/>
        <v>0</v>
      </c>
      <c r="S128" s="39"/>
      <c r="T128" s="8"/>
    </row>
    <row r="129" spans="1:20" x14ac:dyDescent="0.2">
      <c r="A129" s="14"/>
      <c r="B129" s="35" t="s">
        <v>13</v>
      </c>
      <c r="C129" s="118"/>
      <c r="D129" s="2"/>
      <c r="E129" s="3"/>
      <c r="F129" s="145"/>
      <c r="G129" s="3"/>
      <c r="H129" s="36" t="e">
        <f>D129/SUM(D122:D131)</f>
        <v>#DIV/0!</v>
      </c>
      <c r="I129" s="119">
        <f t="shared" si="11"/>
        <v>0</v>
      </c>
      <c r="J129" s="36"/>
      <c r="K129" s="38" t="s">
        <v>25</v>
      </c>
      <c r="L129" s="118"/>
      <c r="M129" s="2"/>
      <c r="N129" s="3"/>
      <c r="O129" s="145"/>
      <c r="P129" s="3"/>
      <c r="Q129" s="36" t="e">
        <f>M129/SUM(D122:D131)</f>
        <v>#DIV/0!</v>
      </c>
      <c r="R129" s="119">
        <f t="shared" si="10"/>
        <v>0</v>
      </c>
      <c r="S129" s="39"/>
      <c r="T129" s="8"/>
    </row>
    <row r="130" spans="1:20" x14ac:dyDescent="0.2">
      <c r="A130" s="14"/>
      <c r="B130" s="35" t="s">
        <v>14</v>
      </c>
      <c r="C130" s="118"/>
      <c r="D130" s="2"/>
      <c r="E130" s="3"/>
      <c r="F130" s="145"/>
      <c r="G130" s="3"/>
      <c r="H130" s="36" t="e">
        <f>D130/SUM(D122:D131)</f>
        <v>#DIV/0!</v>
      </c>
      <c r="I130" s="119">
        <f t="shared" si="11"/>
        <v>0</v>
      </c>
      <c r="J130" s="36"/>
      <c r="K130" s="38" t="s">
        <v>26</v>
      </c>
      <c r="L130" s="118"/>
      <c r="M130" s="2"/>
      <c r="N130" s="3"/>
      <c r="O130" s="145"/>
      <c r="P130" s="3"/>
      <c r="Q130" s="36" t="e">
        <f>M130/SUM(D122:D131)</f>
        <v>#DIV/0!</v>
      </c>
      <c r="R130" s="119">
        <f t="shared" si="10"/>
        <v>0</v>
      </c>
      <c r="S130" s="39"/>
      <c r="T130" s="8"/>
    </row>
    <row r="131" spans="1:20" x14ac:dyDescent="0.2">
      <c r="A131" s="14"/>
      <c r="B131" s="40" t="s">
        <v>15</v>
      </c>
      <c r="C131" s="118"/>
      <c r="D131" s="2"/>
      <c r="E131" s="3"/>
      <c r="F131" s="145"/>
      <c r="G131" s="3"/>
      <c r="H131" s="41" t="e">
        <f>D131/SUM(D122:D131)</f>
        <v>#DIV/0!</v>
      </c>
      <c r="I131" s="120">
        <f t="shared" si="11"/>
        <v>0</v>
      </c>
      <c r="J131" s="43"/>
      <c r="K131" s="44" t="s">
        <v>27</v>
      </c>
      <c r="L131" s="118"/>
      <c r="M131" s="2"/>
      <c r="N131" s="3"/>
      <c r="O131" s="145"/>
      <c r="P131" s="3"/>
      <c r="Q131" s="41" t="e">
        <f>M131/SUM(D122:D131)</f>
        <v>#DIV/0!</v>
      </c>
      <c r="R131" s="120">
        <f t="shared" si="10"/>
        <v>0</v>
      </c>
      <c r="S131" s="39"/>
      <c r="T131" s="8"/>
    </row>
    <row r="132" spans="1:20" ht="10.25" customHeight="1" x14ac:dyDescent="0.2">
      <c r="A132" s="14"/>
      <c r="B132" s="35"/>
      <c r="C132" s="45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46"/>
    </row>
    <row r="133" spans="1:20" ht="10.25" customHeight="1" x14ac:dyDescent="0.2">
      <c r="A133" s="14"/>
      <c r="B133" s="245" t="s">
        <v>28</v>
      </c>
      <c r="C133" s="246"/>
      <c r="D133" s="247"/>
      <c r="E133" s="23"/>
      <c r="F133" s="23"/>
      <c r="G133" s="23"/>
      <c r="H133" s="248" t="s">
        <v>29</v>
      </c>
      <c r="I133" s="246"/>
      <c r="J133" s="246"/>
      <c r="K133" s="247"/>
      <c r="L133" s="47"/>
      <c r="M133" s="248" t="s">
        <v>37</v>
      </c>
      <c r="N133" s="246"/>
      <c r="O133" s="246"/>
      <c r="P133" s="246"/>
      <c r="Q133" s="246"/>
      <c r="R133" s="247"/>
      <c r="S133" s="46"/>
    </row>
    <row r="134" spans="1:20" x14ac:dyDescent="0.2">
      <c r="A134" s="14"/>
      <c r="B134" s="262" t="s">
        <v>4</v>
      </c>
      <c r="C134" s="263"/>
      <c r="D134" s="129">
        <v>2E-3</v>
      </c>
      <c r="E134" s="36"/>
      <c r="F134" s="36"/>
      <c r="G134" s="36"/>
      <c r="H134" s="251" t="s">
        <v>30</v>
      </c>
      <c r="I134" s="252"/>
      <c r="J134" s="48"/>
      <c r="K134" s="99">
        <f>(SUM(D122:D131))-(SUM(M122:M131))</f>
        <v>0</v>
      </c>
      <c r="L134" s="49"/>
      <c r="M134" s="253"/>
      <c r="N134" s="254"/>
      <c r="O134" s="254"/>
      <c r="P134" s="254"/>
      <c r="Q134" s="254"/>
      <c r="R134" s="255"/>
      <c r="S134" s="46"/>
    </row>
    <row r="135" spans="1:20" x14ac:dyDescent="0.2">
      <c r="A135" s="14"/>
      <c r="B135" s="264" t="s">
        <v>2</v>
      </c>
      <c r="C135" s="265"/>
      <c r="D135" s="125" t="e">
        <f>(A12-A13)/K134</f>
        <v>#DIV/0!</v>
      </c>
      <c r="E135" s="50"/>
      <c r="F135" s="50"/>
      <c r="G135" s="50"/>
      <c r="H135" s="251" t="s">
        <v>82</v>
      </c>
      <c r="I135" s="252"/>
      <c r="J135" s="48"/>
      <c r="K135" s="128">
        <f>(SUM(I122:I131))-(SUM(R122:R131))</f>
        <v>0</v>
      </c>
      <c r="L135" s="14"/>
      <c r="M135" s="256"/>
      <c r="N135" s="257"/>
      <c r="O135" s="257"/>
      <c r="P135" s="257"/>
      <c r="Q135" s="257"/>
      <c r="R135" s="258"/>
      <c r="S135" s="46"/>
    </row>
    <row r="136" spans="1:20" x14ac:dyDescent="0.2">
      <c r="A136" s="14"/>
      <c r="B136" s="266" t="s">
        <v>3</v>
      </c>
      <c r="C136" s="267"/>
      <c r="D136" s="126" t="e">
        <f>D135*(1+D134)</f>
        <v>#DIV/0!</v>
      </c>
      <c r="E136" s="51"/>
      <c r="F136" s="56"/>
      <c r="G136" s="52"/>
      <c r="H136" s="251" t="s">
        <v>36</v>
      </c>
      <c r="I136" s="252"/>
      <c r="J136" s="48"/>
      <c r="K136" s="101" t="e">
        <f>K135/D4</f>
        <v>#DIV/0!</v>
      </c>
      <c r="L136" s="14"/>
      <c r="M136" s="256"/>
      <c r="N136" s="257"/>
      <c r="O136" s="257"/>
      <c r="P136" s="257"/>
      <c r="Q136" s="257"/>
      <c r="R136" s="258"/>
      <c r="S136" s="46"/>
    </row>
    <row r="137" spans="1:20" x14ac:dyDescent="0.2">
      <c r="A137" s="14"/>
      <c r="B137" s="53"/>
      <c r="C137" s="54"/>
      <c r="D137" s="55"/>
      <c r="E137" s="56"/>
      <c r="F137" s="56"/>
      <c r="G137" s="56"/>
      <c r="H137" s="268" t="s">
        <v>31</v>
      </c>
      <c r="I137" s="269"/>
      <c r="J137" s="57"/>
      <c r="K137" s="102">
        <f ca="1">I3-E122</f>
        <v>45275.845048379633</v>
      </c>
      <c r="L137" s="14"/>
      <c r="M137" s="259"/>
      <c r="N137" s="260"/>
      <c r="O137" s="260"/>
      <c r="P137" s="260"/>
      <c r="Q137" s="260"/>
      <c r="R137" s="261"/>
      <c r="S137" s="46"/>
    </row>
    <row r="138" spans="1:20" ht="10.25" customHeight="1" thickBot="1" x14ac:dyDescent="0.25">
      <c r="A138" s="58"/>
      <c r="B138" s="59"/>
      <c r="C138" s="60"/>
      <c r="D138" s="61"/>
      <c r="E138" s="61"/>
      <c r="F138" s="61"/>
      <c r="G138" s="61"/>
      <c r="H138" s="61"/>
      <c r="I138" s="61"/>
      <c r="J138" s="61"/>
      <c r="K138" s="61"/>
      <c r="L138" s="61"/>
      <c r="M138" s="61"/>
      <c r="N138" s="61"/>
      <c r="O138" s="61"/>
      <c r="P138" s="61"/>
      <c r="Q138" s="61"/>
      <c r="R138" s="61"/>
      <c r="S138" s="62"/>
    </row>
  </sheetData>
  <sheetProtection algorithmName="SHA-512" hashValue="uYzATOBhGUIZ8c/muGAr0PNg6p+kbWolfho4921b356dfnsdcGU2kv137361Nfmwp8+WJbNEqx4XAdLuPdtdkA==" saltValue="aGW5/q7L9cPC7mkQuWQnrw==" spinCount="100000" sheet="1" objects="1" scenarios="1"/>
  <mergeCells count="97">
    <mergeCell ref="B134:C134"/>
    <mergeCell ref="H134:I134"/>
    <mergeCell ref="M134:R137"/>
    <mergeCell ref="B135:C135"/>
    <mergeCell ref="H135:I135"/>
    <mergeCell ref="B136:C136"/>
    <mergeCell ref="H136:I136"/>
    <mergeCell ref="H137:I137"/>
    <mergeCell ref="B118:C118"/>
    <mergeCell ref="B120:I120"/>
    <mergeCell ref="K120:R120"/>
    <mergeCell ref="B133:D133"/>
    <mergeCell ref="H133:K133"/>
    <mergeCell ref="M133:R133"/>
    <mergeCell ref="B112:C112"/>
    <mergeCell ref="H112:I112"/>
    <mergeCell ref="M112:R115"/>
    <mergeCell ref="B113:C113"/>
    <mergeCell ref="H113:I113"/>
    <mergeCell ref="B114:C114"/>
    <mergeCell ref="H114:I114"/>
    <mergeCell ref="H115:I115"/>
    <mergeCell ref="B96:C96"/>
    <mergeCell ref="B98:I98"/>
    <mergeCell ref="K98:R98"/>
    <mergeCell ref="B111:D111"/>
    <mergeCell ref="H111:K111"/>
    <mergeCell ref="M111:R111"/>
    <mergeCell ref="B90:C90"/>
    <mergeCell ref="H90:I90"/>
    <mergeCell ref="M90:R93"/>
    <mergeCell ref="B91:C91"/>
    <mergeCell ref="H91:I91"/>
    <mergeCell ref="B92:C92"/>
    <mergeCell ref="H92:I92"/>
    <mergeCell ref="H93:I93"/>
    <mergeCell ref="B74:C74"/>
    <mergeCell ref="B76:I76"/>
    <mergeCell ref="K76:R76"/>
    <mergeCell ref="B89:D89"/>
    <mergeCell ref="H89:K89"/>
    <mergeCell ref="M89:R89"/>
    <mergeCell ref="B68:C68"/>
    <mergeCell ref="H68:I68"/>
    <mergeCell ref="M68:R71"/>
    <mergeCell ref="B69:C69"/>
    <mergeCell ref="H69:I69"/>
    <mergeCell ref="B70:C70"/>
    <mergeCell ref="H70:I70"/>
    <mergeCell ref="H71:I71"/>
    <mergeCell ref="B52:C52"/>
    <mergeCell ref="B54:I54"/>
    <mergeCell ref="K54:R54"/>
    <mergeCell ref="B67:D67"/>
    <mergeCell ref="H67:K67"/>
    <mergeCell ref="M67:R67"/>
    <mergeCell ref="B46:C46"/>
    <mergeCell ref="H46:I46"/>
    <mergeCell ref="M46:R49"/>
    <mergeCell ref="B47:C47"/>
    <mergeCell ref="H47:I47"/>
    <mergeCell ref="B48:C48"/>
    <mergeCell ref="H48:I48"/>
    <mergeCell ref="H49:I49"/>
    <mergeCell ref="B30:C30"/>
    <mergeCell ref="B32:I32"/>
    <mergeCell ref="K32:R32"/>
    <mergeCell ref="B45:D45"/>
    <mergeCell ref="H45:K45"/>
    <mergeCell ref="M45:R45"/>
    <mergeCell ref="B24:C24"/>
    <mergeCell ref="H24:I24"/>
    <mergeCell ref="M24:R27"/>
    <mergeCell ref="B25:C25"/>
    <mergeCell ref="H25:I25"/>
    <mergeCell ref="B26:C26"/>
    <mergeCell ref="H26:I26"/>
    <mergeCell ref="H27:I27"/>
    <mergeCell ref="E6:G6"/>
    <mergeCell ref="B8:C8"/>
    <mergeCell ref="B10:I10"/>
    <mergeCell ref="K10:R10"/>
    <mergeCell ref="B23:D23"/>
    <mergeCell ref="H23:K23"/>
    <mergeCell ref="M23:R23"/>
    <mergeCell ref="F1:R1"/>
    <mergeCell ref="B4:C4"/>
    <mergeCell ref="E4:G4"/>
    <mergeCell ref="M4:N4"/>
    <mergeCell ref="B5:C5"/>
    <mergeCell ref="E5:G5"/>
    <mergeCell ref="M5:N5"/>
    <mergeCell ref="B2:D2"/>
    <mergeCell ref="K2:R2"/>
    <mergeCell ref="B3:C3"/>
    <mergeCell ref="E3:G3"/>
    <mergeCell ref="M3:N3"/>
  </mergeCells>
  <conditionalFormatting sqref="A3:C3">
    <cfRule type="cellIs" dxfId="257" priority="62" operator="equal">
      <formula>0</formula>
    </cfRule>
    <cfRule type="containsErrors" dxfId="256" priority="63">
      <formula>ISERROR(A3)</formula>
    </cfRule>
  </conditionalFormatting>
  <conditionalFormatting sqref="A24:D24">
    <cfRule type="containsErrors" dxfId="255" priority="18">
      <formula>ISERROR(A24)</formula>
    </cfRule>
    <cfRule type="cellIs" dxfId="254" priority="17" operator="equal">
      <formula>0</formula>
    </cfRule>
  </conditionalFormatting>
  <conditionalFormatting sqref="A46:D46">
    <cfRule type="containsErrors" dxfId="253" priority="15">
      <formula>ISERROR(A46)</formula>
    </cfRule>
    <cfRule type="cellIs" dxfId="252" priority="14" operator="equal">
      <formula>0</formula>
    </cfRule>
  </conditionalFormatting>
  <conditionalFormatting sqref="A68:D68">
    <cfRule type="cellIs" dxfId="251" priority="11" operator="equal">
      <formula>0</formula>
    </cfRule>
    <cfRule type="containsErrors" dxfId="250" priority="12">
      <formula>ISERROR(A68)</formula>
    </cfRule>
  </conditionalFormatting>
  <conditionalFormatting sqref="A90:D90">
    <cfRule type="cellIs" dxfId="249" priority="8" operator="equal">
      <formula>0</formula>
    </cfRule>
    <cfRule type="containsErrors" dxfId="248" priority="9">
      <formula>ISERROR(A90)</formula>
    </cfRule>
  </conditionalFormatting>
  <conditionalFormatting sqref="A112:D112">
    <cfRule type="containsErrors" dxfId="247" priority="6">
      <formula>ISERROR(A112)</formula>
    </cfRule>
    <cfRule type="cellIs" dxfId="246" priority="5" operator="equal">
      <formula>0</formula>
    </cfRule>
  </conditionalFormatting>
  <conditionalFormatting sqref="A134:D134">
    <cfRule type="cellIs" dxfId="245" priority="2" operator="equal">
      <formula>0</formula>
    </cfRule>
    <cfRule type="containsErrors" dxfId="244" priority="3">
      <formula>ISERROR(A134)</formula>
    </cfRule>
  </conditionalFormatting>
  <conditionalFormatting sqref="D3:D5 L3:L6 D8 C12:G21 L12:P21 M24 D30 C34:G43 L34:P43 M46 D52 C56:G64 F56:F65 L56:P65 M68 D74 C78:G87 L78:P87 M90 D96 C100:G109 L100:P109 M112 D118 C122:G131 L122:P131 M134">
    <cfRule type="cellIs" dxfId="243" priority="64" operator="equal">
      <formula>0</formula>
    </cfRule>
  </conditionalFormatting>
  <conditionalFormatting sqref="D24">
    <cfRule type="cellIs" dxfId="242" priority="16" operator="equal">
      <formula>0</formula>
    </cfRule>
  </conditionalFormatting>
  <conditionalFormatting sqref="D46">
    <cfRule type="cellIs" dxfId="241" priority="13" operator="equal">
      <formula>0</formula>
    </cfRule>
  </conditionalFormatting>
  <conditionalFormatting sqref="D68">
    <cfRule type="cellIs" dxfId="240" priority="10" operator="equal">
      <formula>0</formula>
    </cfRule>
  </conditionalFormatting>
  <conditionalFormatting sqref="D90">
    <cfRule type="cellIs" dxfId="239" priority="7" operator="equal">
      <formula>0</formula>
    </cfRule>
  </conditionalFormatting>
  <conditionalFormatting sqref="D112">
    <cfRule type="cellIs" dxfId="238" priority="4" operator="equal">
      <formula>0</formula>
    </cfRule>
  </conditionalFormatting>
  <conditionalFormatting sqref="D134">
    <cfRule type="cellIs" dxfId="237" priority="1" operator="equal">
      <formula>0</formula>
    </cfRule>
  </conditionalFormatting>
  <conditionalFormatting sqref="D3:J3 L3:L5 A4:J5 L6:S6 A7:S23 E24:S24 A25:S45 E46:S46 A47:S67 E68:S68 A69:S89 E90:S90 A91:S111 E112:S112 A113:S133 E134:S134 A1:F1 S1 A2:S2 A6:F6 H6:J6 A135:S138">
    <cfRule type="containsErrors" dxfId="236" priority="66">
      <formula>ISERROR(A1)</formula>
    </cfRule>
    <cfRule type="cellIs" dxfId="235" priority="65" operator="equal">
      <formula>0</formula>
    </cfRule>
  </conditionalFormatting>
  <conditionalFormatting sqref="H4">
    <cfRule type="cellIs" dxfId="234" priority="68" operator="lessThan">
      <formula>$D$3</formula>
    </cfRule>
    <cfRule type="cellIs" dxfId="233" priority="67" operator="greaterThanOrEqual">
      <formula>$D$3</formula>
    </cfRule>
  </conditionalFormatting>
  <conditionalFormatting sqref="H5">
    <cfRule type="containsText" dxfId="232" priority="70" operator="containsText" text="JA">
      <formula>NOT(ISERROR(SEARCH("JA",H5)))</formula>
    </cfRule>
    <cfRule type="containsText" dxfId="231" priority="69" operator="containsText" text="NEE">
      <formula>NOT(ISERROR(SEARCH("NEE",H5)))</formula>
    </cfRule>
  </conditionalFormatting>
  <conditionalFormatting sqref="K3:K6">
    <cfRule type="cellIs" dxfId="230" priority="60" operator="equal">
      <formula>0</formula>
    </cfRule>
    <cfRule type="containsErrors" dxfId="229" priority="61">
      <formula>ISERROR(K3)</formula>
    </cfRule>
  </conditionalFormatting>
  <conditionalFormatting sqref="M3:S5">
    <cfRule type="cellIs" dxfId="228" priority="56" operator="equal">
      <formula>0</formula>
    </cfRule>
    <cfRule type="containsErrors" dxfId="227" priority="57">
      <formula>ISERROR(M3)</formula>
    </cfRule>
  </conditionalFormatting>
  <dataValidations count="1">
    <dataValidation type="list" allowBlank="1" showInputMessage="1" showErrorMessage="1" sqref="P12:P21 G122:G131 P122:P131 G100:G109 P100:P109 G78:G87 P78:P87 G56:G65 P56:P65 G34:G43 P34:P43 G12:G21" xr:uid="{F6157DA4-D494-4816-8981-D48CB4EE7A8C}">
      <formula1>$X$10:$X$17</formula1>
    </dataValidation>
  </dataValidation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6CBC-6CA6-4452-882A-0B55DD3926BB}">
  <dimension ref="A1:X54"/>
  <sheetViews>
    <sheetView zoomScaleNormal="100" workbookViewId="0">
      <pane ySplit="1" topLeftCell="A2" activePane="bottomLeft" state="frozen"/>
      <selection pane="bottomLeft" activeCell="C2" sqref="C2:D2"/>
    </sheetView>
  </sheetViews>
  <sheetFormatPr baseColWidth="10" defaultColWidth="8.83203125" defaultRowHeight="15" x14ac:dyDescent="0.2"/>
  <cols>
    <col min="1" max="1" width="10.83203125" style="23" customWidth="1"/>
    <col min="2" max="2" width="15.1640625" style="23" customWidth="1"/>
    <col min="3" max="4" width="12.83203125" style="23" customWidth="1"/>
    <col min="5" max="6" width="0.83203125" style="23" customWidth="1"/>
    <col min="7" max="7" width="10.83203125" style="23" customWidth="1"/>
    <col min="8" max="8" width="15.1640625" style="23" customWidth="1"/>
    <col min="9" max="10" width="12.83203125" style="23" customWidth="1"/>
    <col min="11" max="12" width="0.83203125" style="23" customWidth="1"/>
    <col min="13" max="13" width="10.83203125" style="23" customWidth="1"/>
    <col min="14" max="14" width="15.1640625" style="23" customWidth="1"/>
    <col min="15" max="16" width="12.83203125" style="23" customWidth="1"/>
    <col min="17" max="18" width="0.83203125" style="23" customWidth="1"/>
    <col min="19" max="19" width="10.83203125" style="23" customWidth="1"/>
    <col min="20" max="20" width="15.1640625" style="23" customWidth="1"/>
    <col min="21" max="22" width="12.83203125" style="23" customWidth="1"/>
    <col min="23" max="24" width="0.83203125" style="23" customWidth="1"/>
    <col min="25" max="16384" width="8.83203125" style="23"/>
  </cols>
  <sheetData>
    <row r="1" spans="1:24" ht="30" customHeight="1" x14ac:dyDescent="0.25">
      <c r="A1" s="159"/>
      <c r="B1" s="159"/>
      <c r="C1" s="159"/>
      <c r="D1" s="159"/>
      <c r="E1" s="161"/>
      <c r="F1" s="236" t="s">
        <v>112</v>
      </c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159"/>
    </row>
    <row r="2" spans="1:24" ht="16" x14ac:dyDescent="0.2">
      <c r="A2" s="252" t="s">
        <v>33</v>
      </c>
      <c r="B2" s="285"/>
      <c r="C2" s="286"/>
      <c r="D2" s="287"/>
      <c r="E2" s="152"/>
      <c r="G2" s="252" t="s">
        <v>33</v>
      </c>
      <c r="H2" s="285"/>
      <c r="I2" s="286"/>
      <c r="J2" s="287"/>
      <c r="K2" s="152"/>
      <c r="M2" s="252" t="s">
        <v>33</v>
      </c>
      <c r="N2" s="285"/>
      <c r="O2" s="286"/>
      <c r="P2" s="287"/>
      <c r="Q2" s="152"/>
      <c r="S2" s="252" t="s">
        <v>33</v>
      </c>
      <c r="T2" s="285"/>
      <c r="U2" s="286"/>
      <c r="V2" s="287"/>
      <c r="W2" s="152"/>
    </row>
    <row r="3" spans="1:24" ht="9" customHeight="1" x14ac:dyDescent="0.2">
      <c r="A3" s="69"/>
      <c r="B3" s="69"/>
      <c r="C3" s="18"/>
      <c r="D3" s="18"/>
      <c r="E3" s="148"/>
      <c r="G3" s="69"/>
      <c r="H3" s="69"/>
      <c r="I3" s="18"/>
      <c r="J3" s="18"/>
      <c r="K3" s="148"/>
      <c r="M3" s="69"/>
      <c r="N3" s="69"/>
      <c r="O3" s="18"/>
      <c r="P3" s="18"/>
      <c r="Q3" s="148"/>
      <c r="S3" s="69"/>
      <c r="T3" s="69"/>
      <c r="U3" s="18"/>
      <c r="V3" s="18"/>
      <c r="W3" s="148"/>
    </row>
    <row r="4" spans="1:24" ht="32" x14ac:dyDescent="0.2">
      <c r="A4" s="31" t="s">
        <v>101</v>
      </c>
      <c r="B4" s="31" t="s">
        <v>104</v>
      </c>
      <c r="C4" s="153" t="s">
        <v>105</v>
      </c>
      <c r="D4" s="153" t="s">
        <v>106</v>
      </c>
      <c r="E4" s="148"/>
      <c r="G4" s="31" t="s">
        <v>101</v>
      </c>
      <c r="H4" s="31" t="s">
        <v>104</v>
      </c>
      <c r="I4" s="153" t="s">
        <v>105</v>
      </c>
      <c r="J4" s="153" t="s">
        <v>106</v>
      </c>
      <c r="K4" s="148"/>
      <c r="M4" s="31" t="s">
        <v>101</v>
      </c>
      <c r="N4" s="31" t="s">
        <v>104</v>
      </c>
      <c r="O4" s="153" t="s">
        <v>105</v>
      </c>
      <c r="P4" s="153" t="s">
        <v>106</v>
      </c>
      <c r="Q4" s="148"/>
      <c r="S4" s="31" t="s">
        <v>101</v>
      </c>
      <c r="T4" s="31" t="s">
        <v>104</v>
      </c>
      <c r="U4" s="153" t="s">
        <v>105</v>
      </c>
      <c r="V4" s="153" t="s">
        <v>106</v>
      </c>
      <c r="W4" s="148"/>
    </row>
    <row r="5" spans="1:24" x14ac:dyDescent="0.2">
      <c r="A5" s="3"/>
      <c r="B5" s="145"/>
      <c r="C5" s="154"/>
      <c r="D5" s="155"/>
      <c r="E5" s="148"/>
      <c r="G5" s="3"/>
      <c r="H5" s="145"/>
      <c r="I5" s="154"/>
      <c r="J5" s="155"/>
      <c r="K5" s="148"/>
      <c r="M5" s="3"/>
      <c r="N5" s="145"/>
      <c r="O5" s="154"/>
      <c r="P5" s="155"/>
      <c r="Q5" s="148"/>
      <c r="S5" s="3"/>
      <c r="T5" s="145"/>
      <c r="U5" s="154"/>
      <c r="V5" s="155"/>
      <c r="W5" s="148"/>
    </row>
    <row r="6" spans="1:24" x14ac:dyDescent="0.2">
      <c r="A6" s="3"/>
      <c r="B6" s="145"/>
      <c r="C6" s="156" t="e">
        <f>(B6/B5)-100%</f>
        <v>#DIV/0!</v>
      </c>
      <c r="D6" s="157" t="e">
        <f>(B6-B5)/B5</f>
        <v>#DIV/0!</v>
      </c>
      <c r="E6" s="148"/>
      <c r="G6" s="3"/>
      <c r="H6" s="145"/>
      <c r="I6" s="156" t="e">
        <f>(H6/H5)-100%</f>
        <v>#DIV/0!</v>
      </c>
      <c r="J6" s="157" t="e">
        <f>(H6-H5)/H5</f>
        <v>#DIV/0!</v>
      </c>
      <c r="K6" s="148"/>
      <c r="M6" s="3"/>
      <c r="N6" s="145"/>
      <c r="O6" s="156" t="e">
        <f>(N6/N5)-100%</f>
        <v>#DIV/0!</v>
      </c>
      <c r="P6" s="157" t="e">
        <f>(N6-N5)/N5</f>
        <v>#DIV/0!</v>
      </c>
      <c r="Q6" s="148"/>
      <c r="S6" s="3"/>
      <c r="T6" s="145"/>
      <c r="U6" s="156" t="e">
        <f>(T6/T5)-100%</f>
        <v>#DIV/0!</v>
      </c>
      <c r="V6" s="157" t="e">
        <f>(T6-T5)/T5</f>
        <v>#DIV/0!</v>
      </c>
      <c r="W6" s="148"/>
    </row>
    <row r="7" spans="1:24" x14ac:dyDescent="0.2">
      <c r="A7" s="3"/>
      <c r="B7" s="145"/>
      <c r="C7" s="156" t="e">
        <f t="shared" ref="C7:C52" si="0">(B7/B6)-100%</f>
        <v>#DIV/0!</v>
      </c>
      <c r="D7" s="157" t="e">
        <f>(B7-B5)/B5</f>
        <v>#DIV/0!</v>
      </c>
      <c r="E7" s="148"/>
      <c r="G7" s="3"/>
      <c r="H7" s="145"/>
      <c r="I7" s="156" t="e">
        <f t="shared" ref="I7:I52" si="1">(H7/H6)-100%</f>
        <v>#DIV/0!</v>
      </c>
      <c r="J7" s="157" t="e">
        <f>(H7-H5)/H5</f>
        <v>#DIV/0!</v>
      </c>
      <c r="K7" s="148"/>
      <c r="M7" s="3"/>
      <c r="N7" s="145"/>
      <c r="O7" s="156" t="e">
        <f t="shared" ref="O7:O52" si="2">(N7/N6)-100%</f>
        <v>#DIV/0!</v>
      </c>
      <c r="P7" s="157" t="e">
        <f>(N7-N5)/N5</f>
        <v>#DIV/0!</v>
      </c>
      <c r="Q7" s="148"/>
      <c r="S7" s="3"/>
      <c r="T7" s="145"/>
      <c r="U7" s="156" t="e">
        <f t="shared" ref="U7:U52" si="3">(T7/T6)-100%</f>
        <v>#DIV/0!</v>
      </c>
      <c r="V7" s="157" t="e">
        <f>(T7-T5)/T5</f>
        <v>#DIV/0!</v>
      </c>
      <c r="W7" s="148"/>
    </row>
    <row r="8" spans="1:24" x14ac:dyDescent="0.2">
      <c r="A8" s="3"/>
      <c r="B8" s="145"/>
      <c r="C8" s="156" t="e">
        <f t="shared" si="0"/>
        <v>#DIV/0!</v>
      </c>
      <c r="D8" s="157" t="e">
        <f>(B8-B5)/B5</f>
        <v>#DIV/0!</v>
      </c>
      <c r="E8" s="148"/>
      <c r="G8" s="3"/>
      <c r="H8" s="145"/>
      <c r="I8" s="156" t="e">
        <f t="shared" si="1"/>
        <v>#DIV/0!</v>
      </c>
      <c r="J8" s="157" t="e">
        <f>(H8-H5)/H5</f>
        <v>#DIV/0!</v>
      </c>
      <c r="K8" s="148"/>
      <c r="M8" s="3"/>
      <c r="N8" s="145"/>
      <c r="O8" s="156" t="e">
        <f t="shared" si="2"/>
        <v>#DIV/0!</v>
      </c>
      <c r="P8" s="157" t="e">
        <f>(N8-N5)/N5</f>
        <v>#DIV/0!</v>
      </c>
      <c r="Q8" s="148"/>
      <c r="S8" s="3"/>
      <c r="T8" s="145"/>
      <c r="U8" s="156" t="e">
        <f t="shared" si="3"/>
        <v>#DIV/0!</v>
      </c>
      <c r="V8" s="157" t="e">
        <f>(T8-T5)/T5</f>
        <v>#DIV/0!</v>
      </c>
      <c r="W8" s="148"/>
    </row>
    <row r="9" spans="1:24" x14ac:dyDescent="0.2">
      <c r="A9" s="3"/>
      <c r="B9" s="145"/>
      <c r="C9" s="156" t="e">
        <f t="shared" si="0"/>
        <v>#DIV/0!</v>
      </c>
      <c r="D9" s="157" t="e">
        <f>(B9-B5)/B5</f>
        <v>#DIV/0!</v>
      </c>
      <c r="E9" s="148"/>
      <c r="G9" s="3"/>
      <c r="H9" s="145"/>
      <c r="I9" s="156" t="e">
        <f t="shared" si="1"/>
        <v>#DIV/0!</v>
      </c>
      <c r="J9" s="157" t="e">
        <f>(H9-H5)/H5</f>
        <v>#DIV/0!</v>
      </c>
      <c r="K9" s="148"/>
      <c r="M9" s="3"/>
      <c r="N9" s="145"/>
      <c r="O9" s="156" t="e">
        <f t="shared" si="2"/>
        <v>#DIV/0!</v>
      </c>
      <c r="P9" s="157" t="e">
        <f>(N9-N5)/N5</f>
        <v>#DIV/0!</v>
      </c>
      <c r="Q9" s="148"/>
      <c r="S9" s="3"/>
      <c r="T9" s="145"/>
      <c r="U9" s="156" t="e">
        <f t="shared" si="3"/>
        <v>#DIV/0!</v>
      </c>
      <c r="V9" s="157" t="e">
        <f>(T9-T5)/T5</f>
        <v>#DIV/0!</v>
      </c>
      <c r="W9" s="148"/>
    </row>
    <row r="10" spans="1:24" x14ac:dyDescent="0.2">
      <c r="A10" s="3"/>
      <c r="B10" s="145"/>
      <c r="C10" s="156" t="e">
        <f t="shared" si="0"/>
        <v>#DIV/0!</v>
      </c>
      <c r="D10" s="157" t="e">
        <f>(B10-B5)/B5</f>
        <v>#DIV/0!</v>
      </c>
      <c r="E10" s="148"/>
      <c r="G10" s="3"/>
      <c r="H10" s="145"/>
      <c r="I10" s="156" t="e">
        <f t="shared" si="1"/>
        <v>#DIV/0!</v>
      </c>
      <c r="J10" s="157" t="e">
        <f>(H10-H5)/H5</f>
        <v>#DIV/0!</v>
      </c>
      <c r="K10" s="148"/>
      <c r="M10" s="3"/>
      <c r="N10" s="145"/>
      <c r="O10" s="156" t="e">
        <f t="shared" si="2"/>
        <v>#DIV/0!</v>
      </c>
      <c r="P10" s="157" t="e">
        <f>(N10-N5)/N5</f>
        <v>#DIV/0!</v>
      </c>
      <c r="Q10" s="148"/>
      <c r="S10" s="3"/>
      <c r="T10" s="145"/>
      <c r="U10" s="156" t="e">
        <f t="shared" si="3"/>
        <v>#DIV/0!</v>
      </c>
      <c r="V10" s="157" t="e">
        <f>(T10-T5)/T5</f>
        <v>#DIV/0!</v>
      </c>
      <c r="W10" s="148"/>
    </row>
    <row r="11" spans="1:24" x14ac:dyDescent="0.2">
      <c r="A11" s="3"/>
      <c r="B11" s="145"/>
      <c r="C11" s="156" t="e">
        <f t="shared" si="0"/>
        <v>#DIV/0!</v>
      </c>
      <c r="D11" s="157" t="e">
        <f>(B11-B5)/B5</f>
        <v>#DIV/0!</v>
      </c>
      <c r="E11" s="148"/>
      <c r="G11" s="3"/>
      <c r="H11" s="145"/>
      <c r="I11" s="156" t="e">
        <f t="shared" si="1"/>
        <v>#DIV/0!</v>
      </c>
      <c r="J11" s="157" t="e">
        <f>(H11-H5)/H5</f>
        <v>#DIV/0!</v>
      </c>
      <c r="K11" s="148"/>
      <c r="M11" s="3"/>
      <c r="N11" s="145"/>
      <c r="O11" s="156" t="e">
        <f t="shared" si="2"/>
        <v>#DIV/0!</v>
      </c>
      <c r="P11" s="157" t="e">
        <f>(N11-N5)/N5</f>
        <v>#DIV/0!</v>
      </c>
      <c r="Q11" s="148"/>
      <c r="S11" s="3"/>
      <c r="T11" s="145"/>
      <c r="U11" s="156" t="e">
        <f t="shared" si="3"/>
        <v>#DIV/0!</v>
      </c>
      <c r="V11" s="157" t="e">
        <f>(T11-T5)/T5</f>
        <v>#DIV/0!</v>
      </c>
      <c r="W11" s="148"/>
    </row>
    <row r="12" spans="1:24" x14ac:dyDescent="0.2">
      <c r="A12" s="3"/>
      <c r="B12" s="145"/>
      <c r="C12" s="156" t="e">
        <f t="shared" si="0"/>
        <v>#DIV/0!</v>
      </c>
      <c r="D12" s="157" t="e">
        <f>(B12-B5)/B5</f>
        <v>#DIV/0!</v>
      </c>
      <c r="E12" s="148"/>
      <c r="G12" s="3"/>
      <c r="H12" s="145"/>
      <c r="I12" s="156" t="e">
        <f t="shared" si="1"/>
        <v>#DIV/0!</v>
      </c>
      <c r="J12" s="157" t="e">
        <f>(H12-H5)/H5</f>
        <v>#DIV/0!</v>
      </c>
      <c r="K12" s="148"/>
      <c r="M12" s="3"/>
      <c r="N12" s="145"/>
      <c r="O12" s="156" t="e">
        <f t="shared" si="2"/>
        <v>#DIV/0!</v>
      </c>
      <c r="P12" s="157" t="e">
        <f>(N12-N5)/N5</f>
        <v>#DIV/0!</v>
      </c>
      <c r="Q12" s="148"/>
      <c r="S12" s="3"/>
      <c r="T12" s="145"/>
      <c r="U12" s="156" t="e">
        <f t="shared" si="3"/>
        <v>#DIV/0!</v>
      </c>
      <c r="V12" s="157" t="e">
        <f>(T12-T5)/T5</f>
        <v>#DIV/0!</v>
      </c>
      <c r="W12" s="148"/>
    </row>
    <row r="13" spans="1:24" x14ac:dyDescent="0.2">
      <c r="A13" s="3"/>
      <c r="B13" s="145"/>
      <c r="C13" s="156" t="e">
        <f t="shared" si="0"/>
        <v>#DIV/0!</v>
      </c>
      <c r="D13" s="157" t="e">
        <f>(B13-B5)/B5</f>
        <v>#DIV/0!</v>
      </c>
      <c r="E13" s="148"/>
      <c r="G13" s="3"/>
      <c r="H13" s="145"/>
      <c r="I13" s="156" t="e">
        <f t="shared" si="1"/>
        <v>#DIV/0!</v>
      </c>
      <c r="J13" s="157" t="e">
        <f>(H13-H5)/H5</f>
        <v>#DIV/0!</v>
      </c>
      <c r="K13" s="148"/>
      <c r="M13" s="3"/>
      <c r="N13" s="145"/>
      <c r="O13" s="156" t="e">
        <f t="shared" si="2"/>
        <v>#DIV/0!</v>
      </c>
      <c r="P13" s="157" t="e">
        <f>(N13-N5)/N5</f>
        <v>#DIV/0!</v>
      </c>
      <c r="Q13" s="148"/>
      <c r="S13" s="3"/>
      <c r="T13" s="145"/>
      <c r="U13" s="156" t="e">
        <f t="shared" si="3"/>
        <v>#DIV/0!</v>
      </c>
      <c r="V13" s="157" t="e">
        <f>(T13-T5)/T5</f>
        <v>#DIV/0!</v>
      </c>
      <c r="W13" s="148"/>
    </row>
    <row r="14" spans="1:24" x14ac:dyDescent="0.2">
      <c r="A14" s="3"/>
      <c r="B14" s="145"/>
      <c r="C14" s="156" t="e">
        <f t="shared" si="0"/>
        <v>#DIV/0!</v>
      </c>
      <c r="D14" s="157" t="e">
        <f>(B14-B5)/B5</f>
        <v>#DIV/0!</v>
      </c>
      <c r="E14" s="148"/>
      <c r="G14" s="3"/>
      <c r="H14" s="145"/>
      <c r="I14" s="156" t="e">
        <f t="shared" si="1"/>
        <v>#DIV/0!</v>
      </c>
      <c r="J14" s="157" t="e">
        <f>(H14-H5)/H5</f>
        <v>#DIV/0!</v>
      </c>
      <c r="K14" s="148"/>
      <c r="M14" s="3"/>
      <c r="N14" s="145"/>
      <c r="O14" s="156" t="e">
        <f t="shared" si="2"/>
        <v>#DIV/0!</v>
      </c>
      <c r="P14" s="157" t="e">
        <f>(N14-N5)/N5</f>
        <v>#DIV/0!</v>
      </c>
      <c r="Q14" s="148"/>
      <c r="S14" s="3"/>
      <c r="T14" s="145"/>
      <c r="U14" s="156" t="e">
        <f t="shared" si="3"/>
        <v>#DIV/0!</v>
      </c>
      <c r="V14" s="157" t="e">
        <f>(T14-T5)/T5</f>
        <v>#DIV/0!</v>
      </c>
      <c r="W14" s="148"/>
    </row>
    <row r="15" spans="1:24" x14ac:dyDescent="0.2">
      <c r="A15" s="3"/>
      <c r="B15" s="145"/>
      <c r="C15" s="156" t="e">
        <f t="shared" si="0"/>
        <v>#DIV/0!</v>
      </c>
      <c r="D15" s="157" t="e">
        <f>(B15-B5)/B5</f>
        <v>#DIV/0!</v>
      </c>
      <c r="E15" s="148"/>
      <c r="G15" s="3"/>
      <c r="H15" s="145"/>
      <c r="I15" s="156" t="e">
        <f t="shared" si="1"/>
        <v>#DIV/0!</v>
      </c>
      <c r="J15" s="157" t="e">
        <f>(H15-H5)/H5</f>
        <v>#DIV/0!</v>
      </c>
      <c r="K15" s="148"/>
      <c r="M15" s="3"/>
      <c r="N15" s="145"/>
      <c r="O15" s="156" t="e">
        <f t="shared" si="2"/>
        <v>#DIV/0!</v>
      </c>
      <c r="P15" s="157" t="e">
        <f>(N15-N5)/N5</f>
        <v>#DIV/0!</v>
      </c>
      <c r="Q15" s="148"/>
      <c r="S15" s="3"/>
      <c r="T15" s="145"/>
      <c r="U15" s="156" t="e">
        <f t="shared" si="3"/>
        <v>#DIV/0!</v>
      </c>
      <c r="V15" s="157" t="e">
        <f>(T15-T5)/T5</f>
        <v>#DIV/0!</v>
      </c>
      <c r="W15" s="148"/>
    </row>
    <row r="16" spans="1:24" x14ac:dyDescent="0.2">
      <c r="A16" s="3"/>
      <c r="B16" s="145"/>
      <c r="C16" s="156" t="e">
        <f t="shared" si="0"/>
        <v>#DIV/0!</v>
      </c>
      <c r="D16" s="157" t="e">
        <f>(B16-B5)/B5</f>
        <v>#DIV/0!</v>
      </c>
      <c r="E16" s="148"/>
      <c r="G16" s="3"/>
      <c r="H16" s="145"/>
      <c r="I16" s="156" t="e">
        <f t="shared" si="1"/>
        <v>#DIV/0!</v>
      </c>
      <c r="J16" s="157" t="e">
        <f>(H16-H5)/H5</f>
        <v>#DIV/0!</v>
      </c>
      <c r="K16" s="148"/>
      <c r="M16" s="3"/>
      <c r="N16" s="145"/>
      <c r="O16" s="156" t="e">
        <f t="shared" si="2"/>
        <v>#DIV/0!</v>
      </c>
      <c r="P16" s="157" t="e">
        <f>(N16-N5)/N5</f>
        <v>#DIV/0!</v>
      </c>
      <c r="Q16" s="148"/>
      <c r="S16" s="3"/>
      <c r="T16" s="145"/>
      <c r="U16" s="156" t="e">
        <f t="shared" si="3"/>
        <v>#DIV/0!</v>
      </c>
      <c r="V16" s="157" t="e">
        <f>(T16-T5)/T5</f>
        <v>#DIV/0!</v>
      </c>
      <c r="W16" s="148"/>
    </row>
    <row r="17" spans="1:23" x14ac:dyDescent="0.2">
      <c r="A17" s="3"/>
      <c r="B17" s="145"/>
      <c r="C17" s="156" t="e">
        <f t="shared" si="0"/>
        <v>#DIV/0!</v>
      </c>
      <c r="D17" s="157" t="e">
        <f>(B17-B5)/B5</f>
        <v>#DIV/0!</v>
      </c>
      <c r="E17" s="148"/>
      <c r="G17" s="3"/>
      <c r="H17" s="145"/>
      <c r="I17" s="156" t="e">
        <f t="shared" si="1"/>
        <v>#DIV/0!</v>
      </c>
      <c r="J17" s="157" t="e">
        <f>(H17-H5)/H5</f>
        <v>#DIV/0!</v>
      </c>
      <c r="K17" s="148"/>
      <c r="M17" s="3"/>
      <c r="N17" s="145"/>
      <c r="O17" s="156" t="e">
        <f t="shared" si="2"/>
        <v>#DIV/0!</v>
      </c>
      <c r="P17" s="157" t="e">
        <f>(N17-N5)/N5</f>
        <v>#DIV/0!</v>
      </c>
      <c r="Q17" s="148"/>
      <c r="S17" s="3"/>
      <c r="T17" s="145"/>
      <c r="U17" s="156" t="e">
        <f t="shared" si="3"/>
        <v>#DIV/0!</v>
      </c>
      <c r="V17" s="157" t="e">
        <f>(T17-T5)/T5</f>
        <v>#DIV/0!</v>
      </c>
      <c r="W17" s="148"/>
    </row>
    <row r="18" spans="1:23" x14ac:dyDescent="0.2">
      <c r="A18" s="3"/>
      <c r="B18" s="145"/>
      <c r="C18" s="156" t="e">
        <f t="shared" si="0"/>
        <v>#DIV/0!</v>
      </c>
      <c r="D18" s="157" t="e">
        <f>(B18-B5)/B5</f>
        <v>#DIV/0!</v>
      </c>
      <c r="E18" s="148"/>
      <c r="G18" s="3"/>
      <c r="H18" s="145"/>
      <c r="I18" s="156" t="e">
        <f t="shared" si="1"/>
        <v>#DIV/0!</v>
      </c>
      <c r="J18" s="157" t="e">
        <f>(H18-H5)/H5</f>
        <v>#DIV/0!</v>
      </c>
      <c r="K18" s="148"/>
      <c r="M18" s="3"/>
      <c r="N18" s="145"/>
      <c r="O18" s="156" t="e">
        <f t="shared" si="2"/>
        <v>#DIV/0!</v>
      </c>
      <c r="P18" s="157" t="e">
        <f>(N18-N5)/N5</f>
        <v>#DIV/0!</v>
      </c>
      <c r="Q18" s="148"/>
      <c r="S18" s="3"/>
      <c r="T18" s="145"/>
      <c r="U18" s="156" t="e">
        <f t="shared" si="3"/>
        <v>#DIV/0!</v>
      </c>
      <c r="V18" s="157" t="e">
        <f>(T18-T5)/T5</f>
        <v>#DIV/0!</v>
      </c>
      <c r="W18" s="148"/>
    </row>
    <row r="19" spans="1:23" x14ac:dyDescent="0.2">
      <c r="A19" s="3"/>
      <c r="B19" s="145"/>
      <c r="C19" s="156" t="e">
        <f t="shared" si="0"/>
        <v>#DIV/0!</v>
      </c>
      <c r="D19" s="157" t="e">
        <f>(B19-B5)/B5</f>
        <v>#DIV/0!</v>
      </c>
      <c r="E19" s="148"/>
      <c r="G19" s="3"/>
      <c r="H19" s="145"/>
      <c r="I19" s="156" t="e">
        <f t="shared" si="1"/>
        <v>#DIV/0!</v>
      </c>
      <c r="J19" s="157" t="e">
        <f>(H19-H5)/H5</f>
        <v>#DIV/0!</v>
      </c>
      <c r="K19" s="148"/>
      <c r="M19" s="3"/>
      <c r="N19" s="145"/>
      <c r="O19" s="156" t="e">
        <f t="shared" si="2"/>
        <v>#DIV/0!</v>
      </c>
      <c r="P19" s="157" t="e">
        <f>(N19-N5)/N5</f>
        <v>#DIV/0!</v>
      </c>
      <c r="Q19" s="148"/>
      <c r="S19" s="3"/>
      <c r="T19" s="145"/>
      <c r="U19" s="156" t="e">
        <f t="shared" si="3"/>
        <v>#DIV/0!</v>
      </c>
      <c r="V19" s="157" t="e">
        <f>(T19-T5)/T5</f>
        <v>#DIV/0!</v>
      </c>
      <c r="W19" s="148"/>
    </row>
    <row r="20" spans="1:23" x14ac:dyDescent="0.2">
      <c r="A20" s="3"/>
      <c r="B20" s="145"/>
      <c r="C20" s="156" t="e">
        <f t="shared" si="0"/>
        <v>#DIV/0!</v>
      </c>
      <c r="D20" s="157" t="e">
        <f>(B20-B5)/B5</f>
        <v>#DIV/0!</v>
      </c>
      <c r="E20" s="148"/>
      <c r="G20" s="3"/>
      <c r="H20" s="145"/>
      <c r="I20" s="156" t="e">
        <f t="shared" si="1"/>
        <v>#DIV/0!</v>
      </c>
      <c r="J20" s="157" t="e">
        <f>(H20-H5)/H5</f>
        <v>#DIV/0!</v>
      </c>
      <c r="K20" s="148"/>
      <c r="M20" s="3"/>
      <c r="N20" s="145"/>
      <c r="O20" s="156" t="e">
        <f t="shared" si="2"/>
        <v>#DIV/0!</v>
      </c>
      <c r="P20" s="157" t="e">
        <f>(N20-N5)/N5</f>
        <v>#DIV/0!</v>
      </c>
      <c r="Q20" s="148"/>
      <c r="S20" s="3"/>
      <c r="T20" s="145"/>
      <c r="U20" s="156" t="e">
        <f t="shared" si="3"/>
        <v>#DIV/0!</v>
      </c>
      <c r="V20" s="157" t="e">
        <f>(T20-T5)/T5</f>
        <v>#DIV/0!</v>
      </c>
      <c r="W20" s="148"/>
    </row>
    <row r="21" spans="1:23" x14ac:dyDescent="0.2">
      <c r="A21" s="3"/>
      <c r="B21" s="145"/>
      <c r="C21" s="156" t="e">
        <f t="shared" si="0"/>
        <v>#DIV/0!</v>
      </c>
      <c r="D21" s="157" t="e">
        <f>(B21-B5)/B5</f>
        <v>#DIV/0!</v>
      </c>
      <c r="E21" s="148"/>
      <c r="G21" s="3"/>
      <c r="H21" s="145"/>
      <c r="I21" s="156" t="e">
        <f t="shared" si="1"/>
        <v>#DIV/0!</v>
      </c>
      <c r="J21" s="157" t="e">
        <f>(H21-H5)/H5</f>
        <v>#DIV/0!</v>
      </c>
      <c r="K21" s="148"/>
      <c r="M21" s="3"/>
      <c r="N21" s="145"/>
      <c r="O21" s="156" t="e">
        <f t="shared" si="2"/>
        <v>#DIV/0!</v>
      </c>
      <c r="P21" s="157" t="e">
        <f>(N21-N5)/N5</f>
        <v>#DIV/0!</v>
      </c>
      <c r="Q21" s="148"/>
      <c r="S21" s="3"/>
      <c r="T21" s="145"/>
      <c r="U21" s="156" t="e">
        <f t="shared" si="3"/>
        <v>#DIV/0!</v>
      </c>
      <c r="V21" s="157" t="e">
        <f>(T21-T5)/T5</f>
        <v>#DIV/0!</v>
      </c>
      <c r="W21" s="148"/>
    </row>
    <row r="22" spans="1:23" x14ac:dyDescent="0.2">
      <c r="A22" s="3"/>
      <c r="B22" s="145"/>
      <c r="C22" s="156" t="e">
        <f t="shared" si="0"/>
        <v>#DIV/0!</v>
      </c>
      <c r="D22" s="157" t="e">
        <f>(B22-B5)/B5</f>
        <v>#DIV/0!</v>
      </c>
      <c r="E22" s="148"/>
      <c r="G22" s="3"/>
      <c r="H22" s="145"/>
      <c r="I22" s="156" t="e">
        <f t="shared" si="1"/>
        <v>#DIV/0!</v>
      </c>
      <c r="J22" s="157" t="e">
        <f>(H22-H5)/H5</f>
        <v>#DIV/0!</v>
      </c>
      <c r="K22" s="148"/>
      <c r="M22" s="3"/>
      <c r="N22" s="145"/>
      <c r="O22" s="156" t="e">
        <f t="shared" si="2"/>
        <v>#DIV/0!</v>
      </c>
      <c r="P22" s="157" t="e">
        <f>(N22-N5)/N5</f>
        <v>#DIV/0!</v>
      </c>
      <c r="Q22" s="148"/>
      <c r="S22" s="3"/>
      <c r="T22" s="145"/>
      <c r="U22" s="156" t="e">
        <f t="shared" si="3"/>
        <v>#DIV/0!</v>
      </c>
      <c r="V22" s="157" t="e">
        <f>(T22-T5)/T5</f>
        <v>#DIV/0!</v>
      </c>
      <c r="W22" s="148"/>
    </row>
    <row r="23" spans="1:23" x14ac:dyDescent="0.2">
      <c r="A23" s="3"/>
      <c r="B23" s="145"/>
      <c r="C23" s="156" t="e">
        <f t="shared" si="0"/>
        <v>#DIV/0!</v>
      </c>
      <c r="D23" s="157" t="e">
        <f>(B23-B5)/B5</f>
        <v>#DIV/0!</v>
      </c>
      <c r="E23" s="148"/>
      <c r="G23" s="3"/>
      <c r="H23" s="145"/>
      <c r="I23" s="156" t="e">
        <f t="shared" si="1"/>
        <v>#DIV/0!</v>
      </c>
      <c r="J23" s="157" t="e">
        <f>(H23-H5)/H5</f>
        <v>#DIV/0!</v>
      </c>
      <c r="K23" s="148"/>
      <c r="M23" s="3"/>
      <c r="N23" s="145"/>
      <c r="O23" s="156" t="e">
        <f t="shared" si="2"/>
        <v>#DIV/0!</v>
      </c>
      <c r="P23" s="157" t="e">
        <f>(N23-N5)/N5</f>
        <v>#DIV/0!</v>
      </c>
      <c r="Q23" s="148"/>
      <c r="S23" s="3"/>
      <c r="T23" s="145"/>
      <c r="U23" s="156" t="e">
        <f t="shared" si="3"/>
        <v>#DIV/0!</v>
      </c>
      <c r="V23" s="157" t="e">
        <f>(T23-T5)/T5</f>
        <v>#DIV/0!</v>
      </c>
      <c r="W23" s="148"/>
    </row>
    <row r="24" spans="1:23" x14ac:dyDescent="0.2">
      <c r="A24" s="3"/>
      <c r="B24" s="145"/>
      <c r="C24" s="156" t="e">
        <f t="shared" si="0"/>
        <v>#DIV/0!</v>
      </c>
      <c r="D24" s="157" t="e">
        <f>(B24-B5)/B5</f>
        <v>#DIV/0!</v>
      </c>
      <c r="E24" s="148"/>
      <c r="G24" s="3"/>
      <c r="H24" s="145"/>
      <c r="I24" s="156" t="e">
        <f t="shared" si="1"/>
        <v>#DIV/0!</v>
      </c>
      <c r="J24" s="157" t="e">
        <f>(H24-H5)/H5</f>
        <v>#DIV/0!</v>
      </c>
      <c r="K24" s="148"/>
      <c r="M24" s="3"/>
      <c r="N24" s="145"/>
      <c r="O24" s="156" t="e">
        <f t="shared" si="2"/>
        <v>#DIV/0!</v>
      </c>
      <c r="P24" s="157" t="e">
        <f>(N24-N5)/N5</f>
        <v>#DIV/0!</v>
      </c>
      <c r="Q24" s="148"/>
      <c r="S24" s="3"/>
      <c r="T24" s="145"/>
      <c r="U24" s="156" t="e">
        <f t="shared" si="3"/>
        <v>#DIV/0!</v>
      </c>
      <c r="V24" s="157" t="e">
        <f>(T24-T5)/T5</f>
        <v>#DIV/0!</v>
      </c>
      <c r="W24" s="148"/>
    </row>
    <row r="25" spans="1:23" x14ac:dyDescent="0.2">
      <c r="A25" s="3"/>
      <c r="B25" s="145"/>
      <c r="C25" s="156" t="e">
        <f t="shared" si="0"/>
        <v>#DIV/0!</v>
      </c>
      <c r="D25" s="157" t="e">
        <f>(B25-B5)/B5</f>
        <v>#DIV/0!</v>
      </c>
      <c r="E25" s="148"/>
      <c r="G25" s="3"/>
      <c r="H25" s="145"/>
      <c r="I25" s="156" t="e">
        <f t="shared" si="1"/>
        <v>#DIV/0!</v>
      </c>
      <c r="J25" s="157" t="e">
        <f>(H25-H5)/H5</f>
        <v>#DIV/0!</v>
      </c>
      <c r="K25" s="148"/>
      <c r="M25" s="3"/>
      <c r="N25" s="145"/>
      <c r="O25" s="156" t="e">
        <f t="shared" si="2"/>
        <v>#DIV/0!</v>
      </c>
      <c r="P25" s="157" t="e">
        <f>(N25-N5)/N5</f>
        <v>#DIV/0!</v>
      </c>
      <c r="Q25" s="148"/>
      <c r="S25" s="3"/>
      <c r="T25" s="145"/>
      <c r="U25" s="156" t="e">
        <f t="shared" si="3"/>
        <v>#DIV/0!</v>
      </c>
      <c r="V25" s="157" t="e">
        <f>(T25-T5)/T5</f>
        <v>#DIV/0!</v>
      </c>
      <c r="W25" s="148"/>
    </row>
    <row r="26" spans="1:23" x14ac:dyDescent="0.2">
      <c r="A26" s="3"/>
      <c r="B26" s="145"/>
      <c r="C26" s="156" t="e">
        <f t="shared" si="0"/>
        <v>#DIV/0!</v>
      </c>
      <c r="D26" s="157" t="e">
        <f>(B26-B5)/B5</f>
        <v>#DIV/0!</v>
      </c>
      <c r="E26" s="148"/>
      <c r="G26" s="3"/>
      <c r="H26" s="145"/>
      <c r="I26" s="156" t="e">
        <f t="shared" si="1"/>
        <v>#DIV/0!</v>
      </c>
      <c r="J26" s="157" t="e">
        <f>(H26-H5)/H5</f>
        <v>#DIV/0!</v>
      </c>
      <c r="K26" s="148"/>
      <c r="M26" s="3"/>
      <c r="N26" s="145"/>
      <c r="O26" s="156" t="e">
        <f t="shared" si="2"/>
        <v>#DIV/0!</v>
      </c>
      <c r="P26" s="157" t="e">
        <f>(N26-N5)/N5</f>
        <v>#DIV/0!</v>
      </c>
      <c r="Q26" s="148"/>
      <c r="S26" s="3"/>
      <c r="T26" s="145"/>
      <c r="U26" s="156" t="e">
        <f t="shared" si="3"/>
        <v>#DIV/0!</v>
      </c>
      <c r="V26" s="157" t="e">
        <f>(T26-T5)/T5</f>
        <v>#DIV/0!</v>
      </c>
      <c r="W26" s="148"/>
    </row>
    <row r="27" spans="1:23" x14ac:dyDescent="0.2">
      <c r="A27" s="3"/>
      <c r="B27" s="145"/>
      <c r="C27" s="156" t="e">
        <f t="shared" si="0"/>
        <v>#DIV/0!</v>
      </c>
      <c r="D27" s="157" t="e">
        <f>(B27-B5)/B5</f>
        <v>#DIV/0!</v>
      </c>
      <c r="E27" s="148"/>
      <c r="G27" s="3"/>
      <c r="H27" s="145"/>
      <c r="I27" s="156" t="e">
        <f t="shared" si="1"/>
        <v>#DIV/0!</v>
      </c>
      <c r="J27" s="157" t="e">
        <f>(H27-H5)/H5</f>
        <v>#DIV/0!</v>
      </c>
      <c r="K27" s="148"/>
      <c r="M27" s="3"/>
      <c r="N27" s="145"/>
      <c r="O27" s="156" t="e">
        <f t="shared" si="2"/>
        <v>#DIV/0!</v>
      </c>
      <c r="P27" s="157" t="e">
        <f>(N27-N5)/N5</f>
        <v>#DIV/0!</v>
      </c>
      <c r="Q27" s="148"/>
      <c r="S27" s="3"/>
      <c r="T27" s="145"/>
      <c r="U27" s="156" t="e">
        <f t="shared" si="3"/>
        <v>#DIV/0!</v>
      </c>
      <c r="V27" s="157" t="e">
        <f>(T27-T5)/T5</f>
        <v>#DIV/0!</v>
      </c>
      <c r="W27" s="148"/>
    </row>
    <row r="28" spans="1:23" x14ac:dyDescent="0.2">
      <c r="A28" s="3"/>
      <c r="B28" s="145"/>
      <c r="C28" s="156" t="e">
        <f t="shared" si="0"/>
        <v>#DIV/0!</v>
      </c>
      <c r="D28" s="157" t="e">
        <f>(B28-B5)/B5</f>
        <v>#DIV/0!</v>
      </c>
      <c r="E28" s="148"/>
      <c r="G28" s="3"/>
      <c r="H28" s="145"/>
      <c r="I28" s="156" t="e">
        <f t="shared" si="1"/>
        <v>#DIV/0!</v>
      </c>
      <c r="J28" s="157" t="e">
        <f>(H28-H5)/H5</f>
        <v>#DIV/0!</v>
      </c>
      <c r="K28" s="148"/>
      <c r="M28" s="3"/>
      <c r="N28" s="145"/>
      <c r="O28" s="156" t="e">
        <f t="shared" si="2"/>
        <v>#DIV/0!</v>
      </c>
      <c r="P28" s="157" t="e">
        <f>(N28-N5)/N5</f>
        <v>#DIV/0!</v>
      </c>
      <c r="Q28" s="148"/>
      <c r="S28" s="3"/>
      <c r="T28" s="145"/>
      <c r="U28" s="156" t="e">
        <f t="shared" si="3"/>
        <v>#DIV/0!</v>
      </c>
      <c r="V28" s="157" t="e">
        <f>(T28-T5)/T5</f>
        <v>#DIV/0!</v>
      </c>
      <c r="W28" s="148"/>
    </row>
    <row r="29" spans="1:23" x14ac:dyDescent="0.2">
      <c r="A29" s="3"/>
      <c r="B29" s="145"/>
      <c r="C29" s="156" t="e">
        <f t="shared" si="0"/>
        <v>#DIV/0!</v>
      </c>
      <c r="D29" s="157" t="e">
        <f>(B29-B5)/B5</f>
        <v>#DIV/0!</v>
      </c>
      <c r="E29" s="148"/>
      <c r="G29" s="3"/>
      <c r="H29" s="145"/>
      <c r="I29" s="156" t="e">
        <f t="shared" si="1"/>
        <v>#DIV/0!</v>
      </c>
      <c r="J29" s="157" t="e">
        <f>(H29-H5)/H5</f>
        <v>#DIV/0!</v>
      </c>
      <c r="K29" s="148"/>
      <c r="M29" s="3"/>
      <c r="N29" s="145"/>
      <c r="O29" s="156" t="e">
        <f t="shared" si="2"/>
        <v>#DIV/0!</v>
      </c>
      <c r="P29" s="157" t="e">
        <f>(N29-N5)/N5</f>
        <v>#DIV/0!</v>
      </c>
      <c r="Q29" s="148"/>
      <c r="S29" s="3"/>
      <c r="T29" s="145"/>
      <c r="U29" s="156" t="e">
        <f t="shared" si="3"/>
        <v>#DIV/0!</v>
      </c>
      <c r="V29" s="157" t="e">
        <f>(T29-T5)/T5</f>
        <v>#DIV/0!</v>
      </c>
      <c r="W29" s="148"/>
    </row>
    <row r="30" spans="1:23" x14ac:dyDescent="0.2">
      <c r="A30" s="3"/>
      <c r="B30" s="145"/>
      <c r="C30" s="156" t="e">
        <f t="shared" si="0"/>
        <v>#DIV/0!</v>
      </c>
      <c r="D30" s="157" t="e">
        <f>(B30-B5)/B5</f>
        <v>#DIV/0!</v>
      </c>
      <c r="E30" s="148"/>
      <c r="G30" s="3"/>
      <c r="H30" s="145"/>
      <c r="I30" s="156" t="e">
        <f t="shared" si="1"/>
        <v>#DIV/0!</v>
      </c>
      <c r="J30" s="157" t="e">
        <f>(H30-H5)/H5</f>
        <v>#DIV/0!</v>
      </c>
      <c r="K30" s="148"/>
      <c r="M30" s="3"/>
      <c r="N30" s="145"/>
      <c r="O30" s="156" t="e">
        <f t="shared" si="2"/>
        <v>#DIV/0!</v>
      </c>
      <c r="P30" s="157" t="e">
        <f>(N30-N5)/N5</f>
        <v>#DIV/0!</v>
      </c>
      <c r="Q30" s="148"/>
      <c r="S30" s="3"/>
      <c r="T30" s="145"/>
      <c r="U30" s="156" t="e">
        <f t="shared" si="3"/>
        <v>#DIV/0!</v>
      </c>
      <c r="V30" s="157" t="e">
        <f>(T30-T5)/T5</f>
        <v>#DIV/0!</v>
      </c>
      <c r="W30" s="148"/>
    </row>
    <row r="31" spans="1:23" x14ac:dyDescent="0.2">
      <c r="A31" s="3"/>
      <c r="B31" s="145"/>
      <c r="C31" s="156" t="e">
        <f t="shared" si="0"/>
        <v>#DIV/0!</v>
      </c>
      <c r="D31" s="157" t="e">
        <f>(B31-B5)/B5</f>
        <v>#DIV/0!</v>
      </c>
      <c r="E31" s="148"/>
      <c r="G31" s="3"/>
      <c r="H31" s="145"/>
      <c r="I31" s="156" t="e">
        <f t="shared" si="1"/>
        <v>#DIV/0!</v>
      </c>
      <c r="J31" s="157" t="e">
        <f>(H31-H5)/H5</f>
        <v>#DIV/0!</v>
      </c>
      <c r="K31" s="148"/>
      <c r="M31" s="3"/>
      <c r="N31" s="145"/>
      <c r="O31" s="156" t="e">
        <f t="shared" si="2"/>
        <v>#DIV/0!</v>
      </c>
      <c r="P31" s="157" t="e">
        <f>(N31-N5)/N5</f>
        <v>#DIV/0!</v>
      </c>
      <c r="Q31" s="148"/>
      <c r="S31" s="3"/>
      <c r="T31" s="145"/>
      <c r="U31" s="156" t="e">
        <f t="shared" si="3"/>
        <v>#DIV/0!</v>
      </c>
      <c r="V31" s="157" t="e">
        <f>(T31-T5)/T5</f>
        <v>#DIV/0!</v>
      </c>
      <c r="W31" s="148"/>
    </row>
    <row r="32" spans="1:23" x14ac:dyDescent="0.2">
      <c r="A32" s="3"/>
      <c r="B32" s="145"/>
      <c r="C32" s="156" t="e">
        <f t="shared" si="0"/>
        <v>#DIV/0!</v>
      </c>
      <c r="D32" s="157" t="e">
        <f>(B32-B5)/B5</f>
        <v>#DIV/0!</v>
      </c>
      <c r="E32" s="148"/>
      <c r="G32" s="3"/>
      <c r="H32" s="145"/>
      <c r="I32" s="156" t="e">
        <f t="shared" si="1"/>
        <v>#DIV/0!</v>
      </c>
      <c r="J32" s="157" t="e">
        <f>(H32-H5)/H5</f>
        <v>#DIV/0!</v>
      </c>
      <c r="K32" s="148"/>
      <c r="M32" s="3"/>
      <c r="N32" s="145"/>
      <c r="O32" s="156" t="e">
        <f t="shared" si="2"/>
        <v>#DIV/0!</v>
      </c>
      <c r="P32" s="157" t="e">
        <f>(N32-N5)/N5</f>
        <v>#DIV/0!</v>
      </c>
      <c r="Q32" s="148"/>
      <c r="S32" s="3"/>
      <c r="T32" s="145"/>
      <c r="U32" s="156" t="e">
        <f t="shared" si="3"/>
        <v>#DIV/0!</v>
      </c>
      <c r="V32" s="157" t="e">
        <f>(T32-T5)/T5</f>
        <v>#DIV/0!</v>
      </c>
      <c r="W32" s="148"/>
    </row>
    <row r="33" spans="1:23" x14ac:dyDescent="0.2">
      <c r="A33" s="3"/>
      <c r="B33" s="145"/>
      <c r="C33" s="156" t="e">
        <f t="shared" si="0"/>
        <v>#DIV/0!</v>
      </c>
      <c r="D33" s="157" t="e">
        <f>(B33-B5)/B5</f>
        <v>#DIV/0!</v>
      </c>
      <c r="E33" s="148"/>
      <c r="G33" s="3"/>
      <c r="H33" s="145"/>
      <c r="I33" s="156" t="e">
        <f t="shared" si="1"/>
        <v>#DIV/0!</v>
      </c>
      <c r="J33" s="157" t="e">
        <f>(H33-H5)/H5</f>
        <v>#DIV/0!</v>
      </c>
      <c r="K33" s="148"/>
      <c r="M33" s="3"/>
      <c r="N33" s="145"/>
      <c r="O33" s="156" t="e">
        <f t="shared" si="2"/>
        <v>#DIV/0!</v>
      </c>
      <c r="P33" s="157" t="e">
        <f>(N33-N5)/N5</f>
        <v>#DIV/0!</v>
      </c>
      <c r="Q33" s="148"/>
      <c r="S33" s="3"/>
      <c r="T33" s="145"/>
      <c r="U33" s="156" t="e">
        <f t="shared" si="3"/>
        <v>#DIV/0!</v>
      </c>
      <c r="V33" s="157" t="e">
        <f>(T33-T5)/T5</f>
        <v>#DIV/0!</v>
      </c>
      <c r="W33" s="148"/>
    </row>
    <row r="34" spans="1:23" x14ac:dyDescent="0.2">
      <c r="A34" s="3"/>
      <c r="B34" s="145"/>
      <c r="C34" s="156" t="e">
        <f t="shared" si="0"/>
        <v>#DIV/0!</v>
      </c>
      <c r="D34" s="157" t="e">
        <f>(B34-B5)/B5</f>
        <v>#DIV/0!</v>
      </c>
      <c r="E34" s="148"/>
      <c r="G34" s="3"/>
      <c r="H34" s="145"/>
      <c r="I34" s="156" t="e">
        <f t="shared" si="1"/>
        <v>#DIV/0!</v>
      </c>
      <c r="J34" s="157" t="e">
        <f>(H34-H5)/H5</f>
        <v>#DIV/0!</v>
      </c>
      <c r="K34" s="148"/>
      <c r="M34" s="3"/>
      <c r="N34" s="145"/>
      <c r="O34" s="156" t="e">
        <f t="shared" si="2"/>
        <v>#DIV/0!</v>
      </c>
      <c r="P34" s="157" t="e">
        <f>(N34-N5)/N5</f>
        <v>#DIV/0!</v>
      </c>
      <c r="Q34" s="148"/>
      <c r="S34" s="3"/>
      <c r="T34" s="145"/>
      <c r="U34" s="156" t="e">
        <f t="shared" si="3"/>
        <v>#DIV/0!</v>
      </c>
      <c r="V34" s="157" t="e">
        <f>(T34-T5)/T5</f>
        <v>#DIV/0!</v>
      </c>
      <c r="W34" s="148"/>
    </row>
    <row r="35" spans="1:23" x14ac:dyDescent="0.2">
      <c r="A35" s="3"/>
      <c r="B35" s="145"/>
      <c r="C35" s="156" t="e">
        <f t="shared" si="0"/>
        <v>#DIV/0!</v>
      </c>
      <c r="D35" s="157" t="e">
        <f>(B35-B5)/B5</f>
        <v>#DIV/0!</v>
      </c>
      <c r="E35" s="148"/>
      <c r="G35" s="3"/>
      <c r="H35" s="145"/>
      <c r="I35" s="156" t="e">
        <f t="shared" si="1"/>
        <v>#DIV/0!</v>
      </c>
      <c r="J35" s="157" t="e">
        <f>(H35-H5)/H5</f>
        <v>#DIV/0!</v>
      </c>
      <c r="K35" s="148"/>
      <c r="M35" s="3"/>
      <c r="N35" s="145"/>
      <c r="O35" s="156" t="e">
        <f t="shared" si="2"/>
        <v>#DIV/0!</v>
      </c>
      <c r="P35" s="157" t="e">
        <f>(N35-N5)/N5</f>
        <v>#DIV/0!</v>
      </c>
      <c r="Q35" s="148"/>
      <c r="S35" s="3"/>
      <c r="T35" s="145"/>
      <c r="U35" s="156" t="e">
        <f t="shared" si="3"/>
        <v>#DIV/0!</v>
      </c>
      <c r="V35" s="157" t="e">
        <f>(T35-T5)/T5</f>
        <v>#DIV/0!</v>
      </c>
      <c r="W35" s="148"/>
    </row>
    <row r="36" spans="1:23" x14ac:dyDescent="0.2">
      <c r="A36" s="3"/>
      <c r="B36" s="145"/>
      <c r="C36" s="156" t="e">
        <f t="shared" si="0"/>
        <v>#DIV/0!</v>
      </c>
      <c r="D36" s="157" t="e">
        <f>(B36-B5)/B5</f>
        <v>#DIV/0!</v>
      </c>
      <c r="E36" s="148"/>
      <c r="G36" s="3"/>
      <c r="H36" s="145"/>
      <c r="I36" s="156" t="e">
        <f t="shared" si="1"/>
        <v>#DIV/0!</v>
      </c>
      <c r="J36" s="157" t="e">
        <f>(H36-H5)/H5</f>
        <v>#DIV/0!</v>
      </c>
      <c r="K36" s="148"/>
      <c r="M36" s="3"/>
      <c r="N36" s="145"/>
      <c r="O36" s="156" t="e">
        <f t="shared" si="2"/>
        <v>#DIV/0!</v>
      </c>
      <c r="P36" s="157" t="e">
        <f>(N36-N5)/N5</f>
        <v>#DIV/0!</v>
      </c>
      <c r="Q36" s="148"/>
      <c r="S36" s="3"/>
      <c r="T36" s="145"/>
      <c r="U36" s="156" t="e">
        <f t="shared" si="3"/>
        <v>#DIV/0!</v>
      </c>
      <c r="V36" s="157" t="e">
        <f>(T36-T5)/T5</f>
        <v>#DIV/0!</v>
      </c>
      <c r="W36" s="148"/>
    </row>
    <row r="37" spans="1:23" x14ac:dyDescent="0.2">
      <c r="A37" s="3"/>
      <c r="B37" s="145"/>
      <c r="C37" s="156" t="e">
        <f t="shared" si="0"/>
        <v>#DIV/0!</v>
      </c>
      <c r="D37" s="157" t="e">
        <f>(B37-B5)/B5</f>
        <v>#DIV/0!</v>
      </c>
      <c r="E37" s="148"/>
      <c r="G37" s="3"/>
      <c r="H37" s="145"/>
      <c r="I37" s="156" t="e">
        <f t="shared" si="1"/>
        <v>#DIV/0!</v>
      </c>
      <c r="J37" s="157" t="e">
        <f>(H37-H5)/H5</f>
        <v>#DIV/0!</v>
      </c>
      <c r="K37" s="148"/>
      <c r="M37" s="3"/>
      <c r="N37" s="145"/>
      <c r="O37" s="156" t="e">
        <f t="shared" si="2"/>
        <v>#DIV/0!</v>
      </c>
      <c r="P37" s="157" t="e">
        <f>(N37-N5)/N5</f>
        <v>#DIV/0!</v>
      </c>
      <c r="Q37" s="148"/>
      <c r="S37" s="3"/>
      <c r="T37" s="145"/>
      <c r="U37" s="156" t="e">
        <f t="shared" si="3"/>
        <v>#DIV/0!</v>
      </c>
      <c r="V37" s="157" t="e">
        <f>(T37-T5)/T5</f>
        <v>#DIV/0!</v>
      </c>
      <c r="W37" s="148"/>
    </row>
    <row r="38" spans="1:23" x14ac:dyDescent="0.2">
      <c r="A38" s="3"/>
      <c r="B38" s="145"/>
      <c r="C38" s="156" t="e">
        <f t="shared" si="0"/>
        <v>#DIV/0!</v>
      </c>
      <c r="D38" s="157" t="e">
        <f>(B38-B5)/B5</f>
        <v>#DIV/0!</v>
      </c>
      <c r="E38" s="148"/>
      <c r="G38" s="3"/>
      <c r="H38" s="145"/>
      <c r="I38" s="156" t="e">
        <f t="shared" si="1"/>
        <v>#DIV/0!</v>
      </c>
      <c r="J38" s="157" t="e">
        <f>(H38-H5)/H5</f>
        <v>#DIV/0!</v>
      </c>
      <c r="K38" s="148"/>
      <c r="M38" s="3"/>
      <c r="N38" s="145"/>
      <c r="O38" s="156" t="e">
        <f t="shared" si="2"/>
        <v>#DIV/0!</v>
      </c>
      <c r="P38" s="157" t="e">
        <f>(N38-N5)/N5</f>
        <v>#DIV/0!</v>
      </c>
      <c r="Q38" s="148"/>
      <c r="S38" s="3"/>
      <c r="T38" s="145"/>
      <c r="U38" s="156" t="e">
        <f t="shared" si="3"/>
        <v>#DIV/0!</v>
      </c>
      <c r="V38" s="157" t="e">
        <f>(T38-T5)/T5</f>
        <v>#DIV/0!</v>
      </c>
      <c r="W38" s="148"/>
    </row>
    <row r="39" spans="1:23" x14ac:dyDescent="0.2">
      <c r="A39" s="3"/>
      <c r="B39" s="145"/>
      <c r="C39" s="156" t="e">
        <f t="shared" si="0"/>
        <v>#DIV/0!</v>
      </c>
      <c r="D39" s="157" t="e">
        <f>(B39-B5)/B5</f>
        <v>#DIV/0!</v>
      </c>
      <c r="E39" s="148"/>
      <c r="G39" s="3"/>
      <c r="H39" s="145"/>
      <c r="I39" s="156" t="e">
        <f t="shared" si="1"/>
        <v>#DIV/0!</v>
      </c>
      <c r="J39" s="157" t="e">
        <f>(H39-H5)/H5</f>
        <v>#DIV/0!</v>
      </c>
      <c r="K39" s="148"/>
      <c r="M39" s="3"/>
      <c r="N39" s="145"/>
      <c r="O39" s="156" t="e">
        <f t="shared" si="2"/>
        <v>#DIV/0!</v>
      </c>
      <c r="P39" s="157" t="e">
        <f>(N39-N5)/N5</f>
        <v>#DIV/0!</v>
      </c>
      <c r="Q39" s="148"/>
      <c r="S39" s="3"/>
      <c r="T39" s="145"/>
      <c r="U39" s="156" t="e">
        <f t="shared" si="3"/>
        <v>#DIV/0!</v>
      </c>
      <c r="V39" s="157" t="e">
        <f>(T39-T5)/T5</f>
        <v>#DIV/0!</v>
      </c>
      <c r="W39" s="148"/>
    </row>
    <row r="40" spans="1:23" x14ac:dyDescent="0.2">
      <c r="A40" s="3"/>
      <c r="B40" s="145"/>
      <c r="C40" s="156" t="e">
        <f t="shared" si="0"/>
        <v>#DIV/0!</v>
      </c>
      <c r="D40" s="157" t="e">
        <f>(B40-B5)/B5</f>
        <v>#DIV/0!</v>
      </c>
      <c r="E40" s="148"/>
      <c r="G40" s="3"/>
      <c r="H40" s="145"/>
      <c r="I40" s="156" t="e">
        <f t="shared" si="1"/>
        <v>#DIV/0!</v>
      </c>
      <c r="J40" s="157" t="e">
        <f>(H40-H5)/H5</f>
        <v>#DIV/0!</v>
      </c>
      <c r="K40" s="148"/>
      <c r="M40" s="3"/>
      <c r="N40" s="145"/>
      <c r="O40" s="156" t="e">
        <f t="shared" si="2"/>
        <v>#DIV/0!</v>
      </c>
      <c r="P40" s="157" t="e">
        <f>(N40-N5)/N5</f>
        <v>#DIV/0!</v>
      </c>
      <c r="Q40" s="148"/>
      <c r="S40" s="3"/>
      <c r="T40" s="145"/>
      <c r="U40" s="156" t="e">
        <f t="shared" si="3"/>
        <v>#DIV/0!</v>
      </c>
      <c r="V40" s="157" t="e">
        <f>(T40-T5)/T5</f>
        <v>#DIV/0!</v>
      </c>
      <c r="W40" s="148"/>
    </row>
    <row r="41" spans="1:23" x14ac:dyDescent="0.2">
      <c r="A41" s="3"/>
      <c r="B41" s="145"/>
      <c r="C41" s="156" t="e">
        <f t="shared" si="0"/>
        <v>#DIV/0!</v>
      </c>
      <c r="D41" s="157" t="e">
        <f>(B41-B5)/B5</f>
        <v>#DIV/0!</v>
      </c>
      <c r="E41" s="148"/>
      <c r="G41" s="3"/>
      <c r="H41" s="145"/>
      <c r="I41" s="156" t="e">
        <f t="shared" si="1"/>
        <v>#DIV/0!</v>
      </c>
      <c r="J41" s="157" t="e">
        <f>(H41-H5)/H5</f>
        <v>#DIV/0!</v>
      </c>
      <c r="K41" s="148"/>
      <c r="M41" s="3"/>
      <c r="N41" s="145"/>
      <c r="O41" s="156" t="e">
        <f t="shared" si="2"/>
        <v>#DIV/0!</v>
      </c>
      <c r="P41" s="157" t="e">
        <f>(N41-N5)/N5</f>
        <v>#DIV/0!</v>
      </c>
      <c r="Q41" s="148"/>
      <c r="S41" s="3"/>
      <c r="T41" s="145"/>
      <c r="U41" s="156" t="e">
        <f t="shared" si="3"/>
        <v>#DIV/0!</v>
      </c>
      <c r="V41" s="157" t="e">
        <f>(T41-T5)/T5</f>
        <v>#DIV/0!</v>
      </c>
      <c r="W41" s="148"/>
    </row>
    <row r="42" spans="1:23" x14ac:dyDescent="0.2">
      <c r="A42" s="3"/>
      <c r="B42" s="145"/>
      <c r="C42" s="156" t="e">
        <f t="shared" si="0"/>
        <v>#DIV/0!</v>
      </c>
      <c r="D42" s="157" t="e">
        <f>(B42-B5)/B5</f>
        <v>#DIV/0!</v>
      </c>
      <c r="E42" s="148"/>
      <c r="G42" s="3"/>
      <c r="H42" s="145"/>
      <c r="I42" s="156" t="e">
        <f t="shared" si="1"/>
        <v>#DIV/0!</v>
      </c>
      <c r="J42" s="157" t="e">
        <f>(H42-H5)/H5</f>
        <v>#DIV/0!</v>
      </c>
      <c r="K42" s="148"/>
      <c r="M42" s="3"/>
      <c r="N42" s="145"/>
      <c r="O42" s="156" t="e">
        <f t="shared" si="2"/>
        <v>#DIV/0!</v>
      </c>
      <c r="P42" s="157" t="e">
        <f>(N42-N5)/N5</f>
        <v>#DIV/0!</v>
      </c>
      <c r="Q42" s="148"/>
      <c r="S42" s="3"/>
      <c r="T42" s="145"/>
      <c r="U42" s="156" t="e">
        <f t="shared" si="3"/>
        <v>#DIV/0!</v>
      </c>
      <c r="V42" s="157" t="e">
        <f>(T42-T5)/T5</f>
        <v>#DIV/0!</v>
      </c>
      <c r="W42" s="148"/>
    </row>
    <row r="43" spans="1:23" x14ac:dyDescent="0.2">
      <c r="A43" s="3"/>
      <c r="B43" s="145"/>
      <c r="C43" s="156" t="e">
        <f t="shared" si="0"/>
        <v>#DIV/0!</v>
      </c>
      <c r="D43" s="157" t="e">
        <f>(B43-B5)/B5</f>
        <v>#DIV/0!</v>
      </c>
      <c r="E43" s="148"/>
      <c r="G43" s="3"/>
      <c r="H43" s="145"/>
      <c r="I43" s="156" t="e">
        <f t="shared" si="1"/>
        <v>#DIV/0!</v>
      </c>
      <c r="J43" s="157" t="e">
        <f>(H43-H5)/H5</f>
        <v>#DIV/0!</v>
      </c>
      <c r="K43" s="148"/>
      <c r="M43" s="3"/>
      <c r="N43" s="145"/>
      <c r="O43" s="156" t="e">
        <f t="shared" si="2"/>
        <v>#DIV/0!</v>
      </c>
      <c r="P43" s="157" t="e">
        <f>(N43-N5)/N5</f>
        <v>#DIV/0!</v>
      </c>
      <c r="Q43" s="148"/>
      <c r="S43" s="3"/>
      <c r="T43" s="145"/>
      <c r="U43" s="156" t="e">
        <f t="shared" si="3"/>
        <v>#DIV/0!</v>
      </c>
      <c r="V43" s="157" t="e">
        <f>(T43-T5)/T5</f>
        <v>#DIV/0!</v>
      </c>
      <c r="W43" s="148"/>
    </row>
    <row r="44" spans="1:23" x14ac:dyDescent="0.2">
      <c r="A44" s="3"/>
      <c r="B44" s="145"/>
      <c r="C44" s="156" t="e">
        <f t="shared" si="0"/>
        <v>#DIV/0!</v>
      </c>
      <c r="D44" s="157" t="e">
        <f>(B44-B5)/B5</f>
        <v>#DIV/0!</v>
      </c>
      <c r="E44" s="148"/>
      <c r="G44" s="3"/>
      <c r="H44" s="145"/>
      <c r="I44" s="156" t="e">
        <f t="shared" si="1"/>
        <v>#DIV/0!</v>
      </c>
      <c r="J44" s="157" t="e">
        <f>(H44-H5)/H5</f>
        <v>#DIV/0!</v>
      </c>
      <c r="K44" s="148"/>
      <c r="M44" s="3"/>
      <c r="N44" s="145"/>
      <c r="O44" s="156" t="e">
        <f t="shared" si="2"/>
        <v>#DIV/0!</v>
      </c>
      <c r="P44" s="157" t="e">
        <f>(N44-N5)/N5</f>
        <v>#DIV/0!</v>
      </c>
      <c r="Q44" s="148"/>
      <c r="S44" s="3"/>
      <c r="T44" s="145"/>
      <c r="U44" s="156" t="e">
        <f t="shared" si="3"/>
        <v>#DIV/0!</v>
      </c>
      <c r="V44" s="157" t="e">
        <f>(T44-T5)/T5</f>
        <v>#DIV/0!</v>
      </c>
      <c r="W44" s="148"/>
    </row>
    <row r="45" spans="1:23" x14ac:dyDescent="0.2">
      <c r="A45" s="3"/>
      <c r="B45" s="145"/>
      <c r="C45" s="156" t="e">
        <f t="shared" si="0"/>
        <v>#DIV/0!</v>
      </c>
      <c r="D45" s="157" t="e">
        <f>(B45-B5)/B5</f>
        <v>#DIV/0!</v>
      </c>
      <c r="E45" s="148"/>
      <c r="G45" s="3"/>
      <c r="H45" s="145"/>
      <c r="I45" s="156" t="e">
        <f t="shared" si="1"/>
        <v>#DIV/0!</v>
      </c>
      <c r="J45" s="157" t="e">
        <f>(H45-H5)/H5</f>
        <v>#DIV/0!</v>
      </c>
      <c r="K45" s="148"/>
      <c r="M45" s="3"/>
      <c r="N45" s="145"/>
      <c r="O45" s="156" t="e">
        <f t="shared" si="2"/>
        <v>#DIV/0!</v>
      </c>
      <c r="P45" s="157" t="e">
        <f>(N45-N5)/N5</f>
        <v>#DIV/0!</v>
      </c>
      <c r="Q45" s="148"/>
      <c r="S45" s="3"/>
      <c r="T45" s="145"/>
      <c r="U45" s="156" t="e">
        <f t="shared" si="3"/>
        <v>#DIV/0!</v>
      </c>
      <c r="V45" s="157" t="e">
        <f>(T45-T5)/T5</f>
        <v>#DIV/0!</v>
      </c>
      <c r="W45" s="148"/>
    </row>
    <row r="46" spans="1:23" x14ac:dyDescent="0.2">
      <c r="A46" s="3"/>
      <c r="B46" s="145"/>
      <c r="C46" s="156" t="e">
        <f t="shared" si="0"/>
        <v>#DIV/0!</v>
      </c>
      <c r="D46" s="157" t="e">
        <f>(B46-B5)/B5</f>
        <v>#DIV/0!</v>
      </c>
      <c r="E46" s="148"/>
      <c r="G46" s="3"/>
      <c r="H46" s="145"/>
      <c r="I46" s="156" t="e">
        <f t="shared" si="1"/>
        <v>#DIV/0!</v>
      </c>
      <c r="J46" s="157" t="e">
        <f>(H46-H5)/H5</f>
        <v>#DIV/0!</v>
      </c>
      <c r="K46" s="148"/>
      <c r="M46" s="3"/>
      <c r="N46" s="145"/>
      <c r="O46" s="156" t="e">
        <f t="shared" si="2"/>
        <v>#DIV/0!</v>
      </c>
      <c r="P46" s="157" t="e">
        <f>(N46-N5)/N5</f>
        <v>#DIV/0!</v>
      </c>
      <c r="Q46" s="148"/>
      <c r="S46" s="3"/>
      <c r="T46" s="145"/>
      <c r="U46" s="156" t="e">
        <f t="shared" si="3"/>
        <v>#DIV/0!</v>
      </c>
      <c r="V46" s="157" t="e">
        <f>(T46-T5)/T5</f>
        <v>#DIV/0!</v>
      </c>
      <c r="W46" s="148"/>
    </row>
    <row r="47" spans="1:23" x14ac:dyDescent="0.2">
      <c r="A47" s="3"/>
      <c r="B47" s="145"/>
      <c r="C47" s="156" t="e">
        <f t="shared" si="0"/>
        <v>#DIV/0!</v>
      </c>
      <c r="D47" s="157" t="e">
        <f>(B47-B5)/B5</f>
        <v>#DIV/0!</v>
      </c>
      <c r="E47" s="148"/>
      <c r="G47" s="3"/>
      <c r="H47" s="145"/>
      <c r="I47" s="156" t="e">
        <f t="shared" si="1"/>
        <v>#DIV/0!</v>
      </c>
      <c r="J47" s="157" t="e">
        <f>(H47-H5)/H5</f>
        <v>#DIV/0!</v>
      </c>
      <c r="K47" s="148"/>
      <c r="M47" s="3"/>
      <c r="N47" s="145"/>
      <c r="O47" s="156" t="e">
        <f t="shared" si="2"/>
        <v>#DIV/0!</v>
      </c>
      <c r="P47" s="157" t="e">
        <f>(N47-N5)/N5</f>
        <v>#DIV/0!</v>
      </c>
      <c r="Q47" s="148"/>
      <c r="S47" s="3"/>
      <c r="T47" s="145"/>
      <c r="U47" s="156" t="e">
        <f t="shared" si="3"/>
        <v>#DIV/0!</v>
      </c>
      <c r="V47" s="157" t="e">
        <f>(T47-T5)/T5</f>
        <v>#DIV/0!</v>
      </c>
      <c r="W47" s="148"/>
    </row>
    <row r="48" spans="1:23" x14ac:dyDescent="0.2">
      <c r="A48" s="3"/>
      <c r="B48" s="145"/>
      <c r="C48" s="156" t="e">
        <f t="shared" si="0"/>
        <v>#DIV/0!</v>
      </c>
      <c r="D48" s="157" t="e">
        <f>(B48-B5)/B5</f>
        <v>#DIV/0!</v>
      </c>
      <c r="E48" s="148"/>
      <c r="G48" s="3"/>
      <c r="H48" s="145"/>
      <c r="I48" s="156" t="e">
        <f t="shared" si="1"/>
        <v>#DIV/0!</v>
      </c>
      <c r="J48" s="157" t="e">
        <f>(H48-H5)/H5</f>
        <v>#DIV/0!</v>
      </c>
      <c r="K48" s="148"/>
      <c r="M48" s="3"/>
      <c r="N48" s="145"/>
      <c r="O48" s="156" t="e">
        <f t="shared" si="2"/>
        <v>#DIV/0!</v>
      </c>
      <c r="P48" s="157" t="e">
        <f>(N48-N5)/N5</f>
        <v>#DIV/0!</v>
      </c>
      <c r="Q48" s="148"/>
      <c r="S48" s="3"/>
      <c r="T48" s="145"/>
      <c r="U48" s="156" t="e">
        <f t="shared" si="3"/>
        <v>#DIV/0!</v>
      </c>
      <c r="V48" s="157" t="e">
        <f>(T48-T5)/T5</f>
        <v>#DIV/0!</v>
      </c>
      <c r="W48" s="148"/>
    </row>
    <row r="49" spans="1:24" x14ac:dyDescent="0.2">
      <c r="A49" s="3"/>
      <c r="B49" s="145"/>
      <c r="C49" s="156" t="e">
        <f t="shared" si="0"/>
        <v>#DIV/0!</v>
      </c>
      <c r="D49" s="157" t="e">
        <f>(B49-B5)/B5</f>
        <v>#DIV/0!</v>
      </c>
      <c r="E49" s="148"/>
      <c r="G49" s="3"/>
      <c r="H49" s="145"/>
      <c r="I49" s="156" t="e">
        <f t="shared" si="1"/>
        <v>#DIV/0!</v>
      </c>
      <c r="J49" s="157" t="e">
        <f>(H49-H5)/H5</f>
        <v>#DIV/0!</v>
      </c>
      <c r="K49" s="148"/>
      <c r="M49" s="3"/>
      <c r="N49" s="145"/>
      <c r="O49" s="156" t="e">
        <f t="shared" si="2"/>
        <v>#DIV/0!</v>
      </c>
      <c r="P49" s="157" t="e">
        <f>(N49-N5)/N5</f>
        <v>#DIV/0!</v>
      </c>
      <c r="Q49" s="148"/>
      <c r="S49" s="3"/>
      <c r="T49" s="145"/>
      <c r="U49" s="156" t="e">
        <f t="shared" si="3"/>
        <v>#DIV/0!</v>
      </c>
      <c r="V49" s="157" t="e">
        <f>(T49-T5)/T5</f>
        <v>#DIV/0!</v>
      </c>
      <c r="W49" s="148"/>
    </row>
    <row r="50" spans="1:24" x14ac:dyDescent="0.2">
      <c r="A50" s="3"/>
      <c r="B50" s="145"/>
      <c r="C50" s="156" t="e">
        <f t="shared" si="0"/>
        <v>#DIV/0!</v>
      </c>
      <c r="D50" s="157" t="e">
        <f>(B50-B5)/B5</f>
        <v>#DIV/0!</v>
      </c>
      <c r="E50" s="148"/>
      <c r="G50" s="3"/>
      <c r="H50" s="145"/>
      <c r="I50" s="156" t="e">
        <f t="shared" si="1"/>
        <v>#DIV/0!</v>
      </c>
      <c r="J50" s="157" t="e">
        <f>(H50-H5)/H5</f>
        <v>#DIV/0!</v>
      </c>
      <c r="K50" s="148"/>
      <c r="M50" s="3"/>
      <c r="N50" s="145"/>
      <c r="O50" s="156" t="e">
        <f t="shared" si="2"/>
        <v>#DIV/0!</v>
      </c>
      <c r="P50" s="157" t="e">
        <f>(N50-N5)/N5</f>
        <v>#DIV/0!</v>
      </c>
      <c r="Q50" s="148"/>
      <c r="S50" s="3"/>
      <c r="T50" s="145"/>
      <c r="U50" s="156" t="e">
        <f t="shared" si="3"/>
        <v>#DIV/0!</v>
      </c>
      <c r="V50" s="157" t="e">
        <f>(T50-T5)/T5</f>
        <v>#DIV/0!</v>
      </c>
      <c r="W50" s="148"/>
    </row>
    <row r="51" spans="1:24" x14ac:dyDescent="0.2">
      <c r="A51" s="3"/>
      <c r="B51" s="145"/>
      <c r="C51" s="156" t="e">
        <f t="shared" si="0"/>
        <v>#DIV/0!</v>
      </c>
      <c r="D51" s="157" t="e">
        <f>(B51-B5)/B5</f>
        <v>#DIV/0!</v>
      </c>
      <c r="E51" s="148"/>
      <c r="G51" s="3"/>
      <c r="H51" s="145"/>
      <c r="I51" s="156" t="e">
        <f t="shared" si="1"/>
        <v>#DIV/0!</v>
      </c>
      <c r="J51" s="157" t="e">
        <f>(H51-H5)/H5</f>
        <v>#DIV/0!</v>
      </c>
      <c r="K51" s="148"/>
      <c r="M51" s="3"/>
      <c r="N51" s="145"/>
      <c r="O51" s="156" t="e">
        <f t="shared" si="2"/>
        <v>#DIV/0!</v>
      </c>
      <c r="P51" s="157" t="e">
        <f>(N51-N5)/N5</f>
        <v>#DIV/0!</v>
      </c>
      <c r="Q51" s="148"/>
      <c r="S51" s="3"/>
      <c r="T51" s="145"/>
      <c r="U51" s="156" t="e">
        <f t="shared" si="3"/>
        <v>#DIV/0!</v>
      </c>
      <c r="V51" s="157" t="e">
        <f>(T51-T5)/T5</f>
        <v>#DIV/0!</v>
      </c>
      <c r="W51" s="148"/>
    </row>
    <row r="52" spans="1:24" x14ac:dyDescent="0.2">
      <c r="A52" s="3"/>
      <c r="B52" s="145"/>
      <c r="C52" s="156" t="e">
        <f t="shared" si="0"/>
        <v>#DIV/0!</v>
      </c>
      <c r="D52" s="157" t="e">
        <f>(B52-B5)/B5</f>
        <v>#DIV/0!</v>
      </c>
      <c r="E52" s="148"/>
      <c r="G52" s="3"/>
      <c r="H52" s="145"/>
      <c r="I52" s="156" t="e">
        <f t="shared" si="1"/>
        <v>#DIV/0!</v>
      </c>
      <c r="J52" s="157" t="e">
        <f>(H52-H5)/H5</f>
        <v>#DIV/0!</v>
      </c>
      <c r="K52" s="148"/>
      <c r="M52" s="3"/>
      <c r="N52" s="145"/>
      <c r="O52" s="156" t="e">
        <f t="shared" si="2"/>
        <v>#DIV/0!</v>
      </c>
      <c r="P52" s="157" t="e">
        <f>(N52-N5)/N5</f>
        <v>#DIV/0!</v>
      </c>
      <c r="Q52" s="148"/>
      <c r="S52" s="3"/>
      <c r="T52" s="145"/>
      <c r="U52" s="156" t="e">
        <f t="shared" si="3"/>
        <v>#DIV/0!</v>
      </c>
      <c r="V52" s="157" t="e">
        <f>(T52-T5)/T5</f>
        <v>#DIV/0!</v>
      </c>
      <c r="W52" s="148"/>
    </row>
    <row r="53" spans="1:24" ht="6.5" customHeight="1" x14ac:dyDescent="0.2">
      <c r="E53" s="148"/>
      <c r="K53" s="148"/>
      <c r="Q53" s="148"/>
      <c r="W53" s="148"/>
    </row>
    <row r="54" spans="1:24" ht="4.25" customHeight="1" x14ac:dyDescent="0.2">
      <c r="A54" s="149"/>
      <c r="B54" s="150"/>
      <c r="C54" s="150"/>
      <c r="D54" s="150"/>
      <c r="E54" s="151"/>
      <c r="F54" s="150"/>
      <c r="G54" s="150"/>
      <c r="H54" s="150"/>
      <c r="I54" s="150"/>
      <c r="J54" s="150"/>
      <c r="K54" s="151"/>
      <c r="L54" s="150"/>
      <c r="M54" s="150"/>
      <c r="N54" s="150"/>
      <c r="O54" s="150"/>
      <c r="P54" s="150"/>
      <c r="Q54" s="151"/>
      <c r="R54" s="150"/>
      <c r="S54" s="150"/>
      <c r="T54" s="150"/>
      <c r="U54" s="150"/>
      <c r="V54" s="150"/>
      <c r="W54" s="151"/>
      <c r="X54" s="14"/>
    </row>
  </sheetData>
  <sheetProtection algorithmName="SHA-512" hashValue="5o8sjHAHO17cXn1G/wV6RxNqgbJa0yXBm7NQPrxluQYqGzQw6Q+iJOJQfM58Vu8NZJsbCjCYnKAgzTf73GGauw==" saltValue="2Ycp/nECEqn345yTNeBS8A==" spinCount="100000" sheet="1" objects="1" scenarios="1"/>
  <mergeCells count="9">
    <mergeCell ref="O2:P2"/>
    <mergeCell ref="S2:T2"/>
    <mergeCell ref="U2:V2"/>
    <mergeCell ref="F1:W1"/>
    <mergeCell ref="A2:B2"/>
    <mergeCell ref="C2:D2"/>
    <mergeCell ref="G2:H2"/>
    <mergeCell ref="I2:J2"/>
    <mergeCell ref="M2:N2"/>
  </mergeCells>
  <conditionalFormatting sqref="A5:B52">
    <cfRule type="containsErrors" dxfId="226" priority="45">
      <formula>ISERROR(A5)</formula>
    </cfRule>
    <cfRule type="cellIs" dxfId="225" priority="44" operator="equal">
      <formula>0</formula>
    </cfRule>
    <cfRule type="cellIs" dxfId="224" priority="43" operator="equal">
      <formula>0</formula>
    </cfRule>
  </conditionalFormatting>
  <conditionalFormatting sqref="C5:D52">
    <cfRule type="cellIs" dxfId="223" priority="40" operator="equal">
      <formula>0</formula>
    </cfRule>
  </conditionalFormatting>
  <conditionalFormatting sqref="C6:D52">
    <cfRule type="containsErrors" dxfId="222" priority="42">
      <formula>ISERROR(C6)</formula>
    </cfRule>
    <cfRule type="cellIs" dxfId="221" priority="41" operator="lessThan">
      <formula>1</formula>
    </cfRule>
    <cfRule type="cellIs" dxfId="220" priority="39" operator="greaterThanOrEqual">
      <formula>0</formula>
    </cfRule>
  </conditionalFormatting>
  <conditionalFormatting sqref="D6:D52">
    <cfRule type="cellIs" dxfId="218" priority="37" operator="equal">
      <formula>0</formula>
    </cfRule>
  </conditionalFormatting>
  <conditionalFormatting sqref="G5:H52">
    <cfRule type="containsErrors" dxfId="217" priority="33">
      <formula>ISERROR(G5)</formula>
    </cfRule>
    <cfRule type="cellIs" dxfId="216" priority="32" operator="equal">
      <formula>0</formula>
    </cfRule>
    <cfRule type="cellIs" dxfId="215" priority="31" operator="equal">
      <formula>0</formula>
    </cfRule>
  </conditionalFormatting>
  <conditionalFormatting sqref="I5:J52">
    <cfRule type="cellIs" dxfId="214" priority="28" operator="equal">
      <formula>0</formula>
    </cfRule>
  </conditionalFormatting>
  <conditionalFormatting sqref="I6:J52">
    <cfRule type="containsErrors" dxfId="213" priority="30">
      <formula>ISERROR(I6)</formula>
    </cfRule>
    <cfRule type="cellIs" dxfId="212" priority="29" operator="lessThan">
      <formula>1</formula>
    </cfRule>
    <cfRule type="cellIs" dxfId="211" priority="27" operator="greaterThanOrEqual">
      <formula>0</formula>
    </cfRule>
  </conditionalFormatting>
  <conditionalFormatting sqref="J6:J52">
    <cfRule type="cellIs" dxfId="209" priority="25" operator="equal">
      <formula>0</formula>
    </cfRule>
  </conditionalFormatting>
  <conditionalFormatting sqref="M5:N52">
    <cfRule type="containsErrors" dxfId="208" priority="21">
      <formula>ISERROR(M5)</formula>
    </cfRule>
    <cfRule type="cellIs" dxfId="207" priority="20" operator="equal">
      <formula>0</formula>
    </cfRule>
    <cfRule type="cellIs" dxfId="206" priority="19" operator="equal">
      <formula>0</formula>
    </cfRule>
  </conditionalFormatting>
  <conditionalFormatting sqref="O5:P52">
    <cfRule type="cellIs" dxfId="205" priority="16" operator="equal">
      <formula>0</formula>
    </cfRule>
  </conditionalFormatting>
  <conditionalFormatting sqref="O6:P52">
    <cfRule type="containsErrors" dxfId="204" priority="18">
      <formula>ISERROR(O6)</formula>
    </cfRule>
    <cfRule type="cellIs" dxfId="203" priority="17" operator="lessThan">
      <formula>1</formula>
    </cfRule>
    <cfRule type="cellIs" dxfId="202" priority="15" operator="greaterThanOrEqual">
      <formula>0</formula>
    </cfRule>
  </conditionalFormatting>
  <conditionalFormatting sqref="P6:P52">
    <cfRule type="cellIs" dxfId="200" priority="13" operator="equal">
      <formula>0</formula>
    </cfRule>
  </conditionalFormatting>
  <conditionalFormatting sqref="S5:T52">
    <cfRule type="containsErrors" dxfId="199" priority="9">
      <formula>ISERROR(S5)</formula>
    </cfRule>
    <cfRule type="cellIs" dxfId="198" priority="8" operator="equal">
      <formula>0</formula>
    </cfRule>
    <cfRule type="cellIs" dxfId="197" priority="7" operator="equal">
      <formula>0</formula>
    </cfRule>
  </conditionalFormatting>
  <conditionalFormatting sqref="U5:V52">
    <cfRule type="cellIs" dxfId="196" priority="4" operator="equal">
      <formula>0</formula>
    </cfRule>
  </conditionalFormatting>
  <conditionalFormatting sqref="U6:V52">
    <cfRule type="containsErrors" dxfId="195" priority="6">
      <formula>ISERROR(U6)</formula>
    </cfRule>
    <cfRule type="cellIs" dxfId="194" priority="5" operator="lessThan">
      <formula>1</formula>
    </cfRule>
    <cfRule type="cellIs" dxfId="193" priority="3" operator="greaterThanOrEqual">
      <formula>0</formula>
    </cfRule>
  </conditionalFormatting>
  <conditionalFormatting sqref="V6:V52">
    <cfRule type="cellIs" dxfId="191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8" operator="containsText" id="{747335C0-154C-434D-82AA-65A5ED3E6F15}">
            <xm:f>NOT(ISERROR(SEARCH(-1,C6)))</xm:f>
            <xm:f>-1</xm:f>
            <x14:dxf>
              <font>
                <color theme="0"/>
              </font>
            </x14:dxf>
          </x14:cfRule>
          <xm:sqref>C6:D52</xm:sqref>
        </x14:conditionalFormatting>
        <x14:conditionalFormatting xmlns:xm="http://schemas.microsoft.com/office/excel/2006/main">
          <x14:cfRule type="containsText" priority="26" operator="containsText" id="{BC67AFCF-DDDF-414D-9F80-65DCE18F84AA}">
            <xm:f>NOT(ISERROR(SEARCH(-1,I6)))</xm:f>
            <xm:f>-1</xm:f>
            <x14:dxf>
              <font>
                <color theme="0"/>
              </font>
            </x14:dxf>
          </x14:cfRule>
          <xm:sqref>I6:J52</xm:sqref>
        </x14:conditionalFormatting>
        <x14:conditionalFormatting xmlns:xm="http://schemas.microsoft.com/office/excel/2006/main">
          <x14:cfRule type="containsText" priority="14" operator="containsText" id="{672D6A51-F41E-47E0-ABD8-82A225BDC374}">
            <xm:f>NOT(ISERROR(SEARCH(-1,O6)))</xm:f>
            <xm:f>-1</xm:f>
            <x14:dxf>
              <font>
                <color theme="0"/>
              </font>
            </x14:dxf>
          </x14:cfRule>
          <xm:sqref>O6:P52</xm:sqref>
        </x14:conditionalFormatting>
        <x14:conditionalFormatting xmlns:xm="http://schemas.microsoft.com/office/excel/2006/main">
          <x14:cfRule type="containsText" priority="2" operator="containsText" id="{3793D8E8-ACF4-459C-9784-15152C28ED96}">
            <xm:f>NOT(ISERROR(SEARCH(-1,U6)))</xm:f>
            <xm:f>-1</xm:f>
            <x14:dxf>
              <font>
                <color theme="0"/>
              </font>
            </x14:dxf>
          </x14:cfRule>
          <xm:sqref>U6:V52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69E3C-4664-8840-8D96-00DE4AACE6E2}">
  <dimension ref="A1:AA376"/>
  <sheetViews>
    <sheetView zoomScaleNormal="100" workbookViewId="0"/>
  </sheetViews>
  <sheetFormatPr baseColWidth="10" defaultColWidth="10.83203125" defaultRowHeight="15" x14ac:dyDescent="0.2"/>
  <cols>
    <col min="1" max="1" width="10.83203125" style="31"/>
    <col min="2" max="3" width="15.5" style="23" customWidth="1"/>
    <col min="4" max="4" width="15.1640625" style="23" customWidth="1"/>
    <col min="5" max="5" width="18.6640625" style="45" customWidth="1"/>
    <col min="6" max="6" width="0.6640625" style="23" customWidth="1"/>
    <col min="7" max="8" width="5.1640625" style="23" customWidth="1"/>
    <col min="9" max="9" width="10.83203125" style="23"/>
    <col min="10" max="11" width="15.5" style="23" customWidth="1"/>
    <col min="12" max="12" width="16.33203125" style="23" customWidth="1"/>
    <col min="13" max="13" width="18.6640625" style="23" customWidth="1"/>
    <col min="14" max="14" width="0.6640625" style="23" customWidth="1"/>
    <col min="15" max="15" width="10.83203125" style="23"/>
    <col min="16" max="16" width="5.1640625" style="23" customWidth="1"/>
    <col min="17" max="17" width="10.83203125" style="23"/>
    <col min="18" max="19" width="15.5" style="23" customWidth="1"/>
    <col min="20" max="20" width="16.33203125" style="23" customWidth="1"/>
    <col min="21" max="21" width="18.6640625" style="23" customWidth="1"/>
    <col min="22" max="22" width="0.6640625" style="23" customWidth="1"/>
    <col min="23" max="16384" width="10.83203125" style="23"/>
  </cols>
  <sheetData>
    <row r="1" spans="1:27" ht="30" customHeight="1" x14ac:dyDescent="0.25">
      <c r="B1" s="159"/>
      <c r="C1" s="236" t="s">
        <v>176</v>
      </c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159"/>
    </row>
    <row r="2" spans="1:27" ht="6" customHeight="1" x14ac:dyDescent="0.25">
      <c r="B2" s="159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  <c r="Z2" s="207"/>
      <c r="AA2" s="159"/>
    </row>
    <row r="3" spans="1:27" ht="24" customHeight="1" x14ac:dyDescent="0.2">
      <c r="A3" s="292" t="s">
        <v>165</v>
      </c>
      <c r="B3" s="293"/>
      <c r="C3" s="293"/>
      <c r="D3" s="293"/>
      <c r="E3" s="293"/>
      <c r="F3" s="293"/>
      <c r="G3" s="152"/>
      <c r="H3" s="190"/>
      <c r="I3" s="292" t="s">
        <v>166</v>
      </c>
      <c r="J3" s="293"/>
      <c r="K3" s="293"/>
      <c r="L3" s="293"/>
      <c r="M3" s="293"/>
      <c r="N3" s="293"/>
      <c r="O3" s="152"/>
      <c r="P3" s="190"/>
      <c r="Q3" s="292" t="s">
        <v>167</v>
      </c>
      <c r="R3" s="293"/>
      <c r="S3" s="293"/>
      <c r="T3" s="293"/>
      <c r="U3" s="293"/>
      <c r="V3" s="293"/>
      <c r="W3" s="152"/>
      <c r="X3" s="288"/>
      <c r="Y3" s="288"/>
    </row>
    <row r="4" spans="1:27" ht="15" customHeight="1" x14ac:dyDescent="0.2">
      <c r="A4" s="205"/>
      <c r="B4" s="205"/>
      <c r="C4" s="206"/>
      <c r="D4" s="205"/>
      <c r="E4" s="217"/>
      <c r="F4" s="205"/>
      <c r="G4" s="148"/>
      <c r="I4" s="205"/>
      <c r="J4" s="205"/>
      <c r="K4" s="206"/>
      <c r="L4" s="205"/>
      <c r="M4" s="217"/>
      <c r="N4" s="205"/>
      <c r="O4" s="148"/>
      <c r="Q4" s="205"/>
      <c r="R4" s="205"/>
      <c r="S4" s="206"/>
      <c r="T4" s="205"/>
      <c r="U4" s="217"/>
      <c r="V4" s="205"/>
      <c r="W4" s="148"/>
      <c r="X4" s="18"/>
      <c r="Y4" s="18"/>
    </row>
    <row r="5" spans="1:27" ht="30" customHeight="1" x14ac:dyDescent="0.2">
      <c r="A5" s="265" t="s">
        <v>157</v>
      </c>
      <c r="B5" s="289"/>
      <c r="C5" s="218">
        <v>0.25419999999999998</v>
      </c>
      <c r="D5" s="69"/>
      <c r="E5" s="233"/>
      <c r="F5" s="216"/>
      <c r="G5" s="148"/>
      <c r="I5" s="265" t="s">
        <v>157</v>
      </c>
      <c r="J5" s="289"/>
      <c r="K5" s="218"/>
      <c r="L5" s="69"/>
      <c r="M5" s="233"/>
      <c r="N5" s="216"/>
      <c r="O5" s="148"/>
      <c r="Q5" s="265" t="s">
        <v>157</v>
      </c>
      <c r="R5" s="289"/>
      <c r="S5" s="218"/>
      <c r="T5" s="69"/>
      <c r="U5" s="233"/>
      <c r="V5" s="216"/>
      <c r="W5" s="148"/>
      <c r="X5" s="18"/>
      <c r="Y5" s="18"/>
    </row>
    <row r="6" spans="1:27" ht="15" customHeight="1" x14ac:dyDescent="0.2">
      <c r="A6" s="214"/>
      <c r="B6" s="214"/>
      <c r="C6" s="234"/>
      <c r="D6" s="69"/>
      <c r="E6" s="233"/>
      <c r="F6" s="221"/>
      <c r="G6" s="148"/>
      <c r="I6" s="214"/>
      <c r="J6" s="214"/>
      <c r="K6" s="234"/>
      <c r="L6" s="69"/>
      <c r="M6" s="233"/>
      <c r="N6" s="221"/>
      <c r="O6" s="148"/>
      <c r="Q6" s="214"/>
      <c r="R6" s="214"/>
      <c r="S6" s="234"/>
      <c r="T6" s="69"/>
      <c r="U6" s="233"/>
      <c r="V6" s="221"/>
      <c r="W6" s="148"/>
      <c r="X6" s="18"/>
      <c r="Y6" s="18"/>
    </row>
    <row r="7" spans="1:27" ht="30" customHeight="1" x14ac:dyDescent="0.2">
      <c r="A7" s="265" t="s">
        <v>158</v>
      </c>
      <c r="B7" s="265"/>
      <c r="C7" s="219">
        <v>0.5</v>
      </c>
      <c r="D7" s="220" t="s">
        <v>160</v>
      </c>
      <c r="E7" s="229">
        <f>C5*C7</f>
        <v>0.12709999999999999</v>
      </c>
      <c r="F7" s="153"/>
      <c r="G7" s="148"/>
      <c r="I7" s="265" t="s">
        <v>158</v>
      </c>
      <c r="J7" s="265"/>
      <c r="K7" s="219"/>
      <c r="L7" s="220" t="s">
        <v>160</v>
      </c>
      <c r="M7" s="229">
        <f>K5*K7</f>
        <v>0</v>
      </c>
      <c r="N7" s="153"/>
      <c r="O7" s="148"/>
      <c r="Q7" s="265" t="s">
        <v>158</v>
      </c>
      <c r="R7" s="265"/>
      <c r="S7" s="219"/>
      <c r="T7" s="220" t="s">
        <v>160</v>
      </c>
      <c r="U7" s="229">
        <f>S5*S7</f>
        <v>0</v>
      </c>
      <c r="V7" s="153"/>
      <c r="W7" s="148"/>
      <c r="X7" s="153"/>
      <c r="Y7" s="153"/>
    </row>
    <row r="8" spans="1:27" ht="30" customHeight="1" x14ac:dyDescent="0.2">
      <c r="A8" s="265" t="s">
        <v>159</v>
      </c>
      <c r="B8" s="265"/>
      <c r="C8" s="219">
        <v>0.5</v>
      </c>
      <c r="D8" s="220" t="s">
        <v>161</v>
      </c>
      <c r="E8" s="230">
        <f>C5*C8</f>
        <v>0.12709999999999999</v>
      </c>
      <c r="F8" s="193"/>
      <c r="G8" s="148"/>
      <c r="I8" s="265" t="s">
        <v>159</v>
      </c>
      <c r="J8" s="265"/>
      <c r="K8" s="219"/>
      <c r="L8" s="220" t="s">
        <v>161</v>
      </c>
      <c r="M8" s="230">
        <f>K5*K8</f>
        <v>0</v>
      </c>
      <c r="N8" s="193"/>
      <c r="O8" s="148"/>
      <c r="Q8" s="265" t="s">
        <v>159</v>
      </c>
      <c r="R8" s="265"/>
      <c r="S8" s="219"/>
      <c r="T8" s="220" t="s">
        <v>161</v>
      </c>
      <c r="U8" s="230">
        <f>S5*S8</f>
        <v>0</v>
      </c>
      <c r="V8" s="193"/>
      <c r="W8" s="148"/>
      <c r="X8" s="110"/>
      <c r="Y8" s="110"/>
    </row>
    <row r="9" spans="1:27" ht="30" customHeight="1" x14ac:dyDescent="0.2">
      <c r="B9" s="215"/>
      <c r="C9" s="215"/>
      <c r="D9" s="215"/>
      <c r="E9" s="210"/>
      <c r="F9" s="194"/>
      <c r="G9" s="148"/>
      <c r="I9" s="265" t="s">
        <v>162</v>
      </c>
      <c r="J9" s="265"/>
      <c r="K9" s="219"/>
      <c r="L9" s="220" t="s">
        <v>163</v>
      </c>
      <c r="M9" s="230">
        <f>K5*K9</f>
        <v>0</v>
      </c>
      <c r="N9" s="194"/>
      <c r="O9" s="148"/>
      <c r="Q9" s="265" t="s">
        <v>162</v>
      </c>
      <c r="R9" s="265"/>
      <c r="S9" s="219"/>
      <c r="T9" s="220" t="s">
        <v>163</v>
      </c>
      <c r="U9" s="229">
        <f>S5*S9</f>
        <v>0</v>
      </c>
      <c r="V9" s="194"/>
      <c r="W9" s="148"/>
      <c r="X9" s="191"/>
      <c r="Y9" s="191"/>
    </row>
    <row r="10" spans="1:27" ht="30" customHeight="1" x14ac:dyDescent="0.2">
      <c r="B10" s="215"/>
      <c r="C10" s="215"/>
      <c r="D10" s="215"/>
      <c r="E10" s="210"/>
      <c r="F10" s="194"/>
      <c r="G10" s="148"/>
      <c r="I10" s="31"/>
      <c r="J10" s="215"/>
      <c r="K10" s="215"/>
      <c r="L10" s="215"/>
      <c r="M10" s="210"/>
      <c r="N10" s="194"/>
      <c r="O10" s="148"/>
      <c r="Q10" s="265" t="s">
        <v>175</v>
      </c>
      <c r="R10" s="265"/>
      <c r="S10" s="219"/>
      <c r="T10" s="220" t="s">
        <v>174</v>
      </c>
      <c r="U10" s="230">
        <f>S5*S10</f>
        <v>0</v>
      </c>
      <c r="V10" s="194"/>
      <c r="W10" s="148"/>
      <c r="X10" s="191"/>
      <c r="Y10" s="191"/>
    </row>
    <row r="11" spans="1:27" ht="16" customHeight="1" x14ac:dyDescent="0.2">
      <c r="B11" s="208"/>
      <c r="C11" s="208"/>
      <c r="D11" s="209"/>
      <c r="E11" s="210"/>
      <c r="F11" s="194"/>
      <c r="G11" s="148"/>
      <c r="I11" s="31"/>
      <c r="J11" s="208"/>
      <c r="K11" s="208"/>
      <c r="L11" s="209"/>
      <c r="M11" s="210"/>
      <c r="N11" s="194"/>
      <c r="O11" s="148"/>
      <c r="Q11" s="31"/>
      <c r="R11" s="208"/>
      <c r="S11" s="208"/>
      <c r="T11" s="209"/>
      <c r="U11" s="210"/>
      <c r="V11" s="194"/>
      <c r="W11" s="148"/>
      <c r="X11" s="191"/>
      <c r="Y11" s="191"/>
    </row>
    <row r="12" spans="1:27" x14ac:dyDescent="0.2">
      <c r="B12" s="149"/>
      <c r="C12" s="150"/>
      <c r="D12" s="150"/>
      <c r="E12" s="197"/>
      <c r="F12" s="150"/>
      <c r="G12" s="192"/>
      <c r="I12" s="31"/>
      <c r="J12" s="149"/>
      <c r="K12" s="150"/>
      <c r="L12" s="150"/>
      <c r="M12" s="197"/>
      <c r="N12" s="150"/>
      <c r="O12" s="192"/>
      <c r="Q12" s="31"/>
      <c r="R12" s="149"/>
      <c r="S12" s="150"/>
      <c r="T12" s="150"/>
      <c r="U12" s="197"/>
      <c r="V12" s="150"/>
      <c r="W12" s="192"/>
      <c r="X12" s="191"/>
      <c r="Y12" s="191"/>
    </row>
    <row r="13" spans="1:27" ht="40" customHeight="1" x14ac:dyDescent="0.2">
      <c r="B13" s="215"/>
      <c r="C13" s="215"/>
      <c r="D13" s="215"/>
      <c r="E13" s="210"/>
      <c r="F13" s="191"/>
      <c r="I13" s="31"/>
      <c r="J13" s="215"/>
      <c r="K13" s="215"/>
      <c r="L13" s="215"/>
      <c r="M13" s="210"/>
      <c r="N13" s="191"/>
      <c r="Q13" s="31"/>
      <c r="R13" s="208"/>
      <c r="S13" s="208"/>
      <c r="T13" s="209"/>
      <c r="U13" s="210"/>
      <c r="V13" s="191"/>
      <c r="X13" s="191"/>
      <c r="Y13" s="191"/>
    </row>
    <row r="14" spans="1:27" ht="24" customHeight="1" x14ac:dyDescent="0.2">
      <c r="A14" s="290" t="s">
        <v>164</v>
      </c>
      <c r="B14" s="291"/>
      <c r="C14" s="291"/>
      <c r="D14" s="291"/>
      <c r="E14" s="291"/>
      <c r="F14" s="291"/>
      <c r="G14" s="226"/>
      <c r="H14" s="190"/>
      <c r="I14" s="290" t="s">
        <v>169</v>
      </c>
      <c r="J14" s="291"/>
      <c r="K14" s="291"/>
      <c r="L14" s="291"/>
      <c r="M14" s="291"/>
      <c r="N14" s="291"/>
      <c r="O14" s="226"/>
      <c r="P14" s="190"/>
      <c r="Q14" s="290" t="s">
        <v>168</v>
      </c>
      <c r="R14" s="291"/>
      <c r="S14" s="291"/>
      <c r="T14" s="291"/>
      <c r="U14" s="291"/>
      <c r="V14" s="291"/>
      <c r="W14" s="226"/>
      <c r="X14" s="288"/>
      <c r="Y14" s="288"/>
    </row>
    <row r="15" spans="1:27" ht="15" customHeight="1" x14ac:dyDescent="0.2">
      <c r="A15" s="205"/>
      <c r="B15" s="205"/>
      <c r="C15" s="206"/>
      <c r="D15" s="205"/>
      <c r="E15" s="217"/>
      <c r="F15" s="205"/>
      <c r="G15" s="227"/>
      <c r="I15" s="205"/>
      <c r="J15" s="205"/>
      <c r="K15" s="206"/>
      <c r="L15" s="205"/>
      <c r="M15" s="217"/>
      <c r="N15" s="205"/>
      <c r="O15" s="227"/>
      <c r="Q15" s="205"/>
      <c r="R15" s="205"/>
      <c r="S15" s="206"/>
      <c r="T15" s="205"/>
      <c r="U15" s="217"/>
      <c r="V15" s="205"/>
      <c r="W15" s="227"/>
      <c r="X15" s="18"/>
      <c r="Y15" s="18"/>
    </row>
    <row r="16" spans="1:27" ht="30" customHeight="1" x14ac:dyDescent="0.2">
      <c r="A16" s="265" t="s">
        <v>157</v>
      </c>
      <c r="B16" s="289"/>
      <c r="C16" s="228"/>
      <c r="D16" s="69"/>
      <c r="E16" s="233"/>
      <c r="F16" s="216"/>
      <c r="G16" s="227"/>
      <c r="I16" s="265" t="s">
        <v>157</v>
      </c>
      <c r="J16" s="289"/>
      <c r="K16" s="228"/>
      <c r="L16" s="69"/>
      <c r="M16" s="233"/>
      <c r="N16" s="216"/>
      <c r="O16" s="227"/>
      <c r="Q16" s="265" t="s">
        <v>157</v>
      </c>
      <c r="R16" s="289"/>
      <c r="S16" s="228"/>
      <c r="T16" s="69"/>
      <c r="U16" s="233"/>
      <c r="V16" s="216"/>
      <c r="W16" s="227"/>
      <c r="X16" s="18"/>
      <c r="Y16" s="18"/>
    </row>
    <row r="17" spans="1:25" ht="15" customHeight="1" x14ac:dyDescent="0.2">
      <c r="A17" s="214"/>
      <c r="B17" s="214"/>
      <c r="C17" s="234"/>
      <c r="D17" s="69"/>
      <c r="E17" s="233"/>
      <c r="F17" s="221"/>
      <c r="G17" s="227"/>
      <c r="I17" s="214"/>
      <c r="J17" s="214"/>
      <c r="K17" s="234"/>
      <c r="L17" s="69"/>
      <c r="M17" s="233"/>
      <c r="N17" s="221"/>
      <c r="O17" s="227"/>
      <c r="Q17" s="214"/>
      <c r="R17" s="214"/>
      <c r="S17" s="234"/>
      <c r="T17" s="69"/>
      <c r="U17" s="233"/>
      <c r="V17" s="221"/>
      <c r="W17" s="227"/>
      <c r="X17" s="18"/>
      <c r="Y17" s="18"/>
    </row>
    <row r="18" spans="1:25" ht="30" customHeight="1" x14ac:dyDescent="0.2">
      <c r="A18" s="265" t="s">
        <v>158</v>
      </c>
      <c r="B18" s="265"/>
      <c r="C18" s="219"/>
      <c r="D18" s="220" t="s">
        <v>170</v>
      </c>
      <c r="E18" s="231">
        <f>C16*C18</f>
        <v>0</v>
      </c>
      <c r="F18" s="153"/>
      <c r="G18" s="227"/>
      <c r="I18" s="265" t="s">
        <v>158</v>
      </c>
      <c r="J18" s="265"/>
      <c r="K18" s="219"/>
      <c r="L18" s="220" t="s">
        <v>170</v>
      </c>
      <c r="M18" s="231">
        <f>K16*K18</f>
        <v>0</v>
      </c>
      <c r="N18" s="153"/>
      <c r="O18" s="227"/>
      <c r="Q18" s="265" t="s">
        <v>158</v>
      </c>
      <c r="R18" s="265"/>
      <c r="S18" s="219"/>
      <c r="T18" s="220" t="s">
        <v>170</v>
      </c>
      <c r="U18" s="231">
        <f>S16*S18</f>
        <v>0</v>
      </c>
      <c r="V18" s="153"/>
      <c r="W18" s="227"/>
      <c r="X18" s="153"/>
      <c r="Y18" s="153"/>
    </row>
    <row r="19" spans="1:25" ht="30" customHeight="1" x14ac:dyDescent="0.2">
      <c r="A19" s="265" t="s">
        <v>159</v>
      </c>
      <c r="B19" s="265"/>
      <c r="C19" s="219"/>
      <c r="D19" s="220" t="s">
        <v>171</v>
      </c>
      <c r="E19" s="232">
        <f>C16*C19</f>
        <v>0</v>
      </c>
      <c r="F19" s="193"/>
      <c r="G19" s="227"/>
      <c r="I19" s="265" t="s">
        <v>159</v>
      </c>
      <c r="J19" s="265"/>
      <c r="K19" s="219"/>
      <c r="L19" s="220" t="s">
        <v>171</v>
      </c>
      <c r="M19" s="232">
        <f>K16*K19</f>
        <v>0</v>
      </c>
      <c r="N19" s="193"/>
      <c r="O19" s="227"/>
      <c r="Q19" s="265" t="s">
        <v>159</v>
      </c>
      <c r="R19" s="265"/>
      <c r="S19" s="219"/>
      <c r="T19" s="220" t="s">
        <v>171</v>
      </c>
      <c r="U19" s="232">
        <f>S16*S19</f>
        <v>0</v>
      </c>
      <c r="V19" s="193"/>
      <c r="W19" s="227"/>
      <c r="X19" s="110"/>
      <c r="Y19" s="110"/>
    </row>
    <row r="20" spans="1:25" ht="30" customHeight="1" x14ac:dyDescent="0.2">
      <c r="B20" s="215"/>
      <c r="C20" s="215"/>
      <c r="D20" s="215"/>
      <c r="E20" s="210"/>
      <c r="F20" s="194"/>
      <c r="G20" s="227"/>
      <c r="I20" s="265" t="s">
        <v>162</v>
      </c>
      <c r="J20" s="265"/>
      <c r="K20" s="219"/>
      <c r="L20" s="220" t="s">
        <v>172</v>
      </c>
      <c r="M20" s="232">
        <f>K16*K20</f>
        <v>0</v>
      </c>
      <c r="N20" s="194"/>
      <c r="O20" s="227"/>
      <c r="Q20" s="265" t="s">
        <v>162</v>
      </c>
      <c r="R20" s="265"/>
      <c r="S20" s="219"/>
      <c r="T20" s="220" t="s">
        <v>172</v>
      </c>
      <c r="U20" s="231">
        <f>S16*S20</f>
        <v>0</v>
      </c>
      <c r="V20" s="194"/>
      <c r="W20" s="227"/>
      <c r="X20" s="191"/>
      <c r="Y20" s="191"/>
    </row>
    <row r="21" spans="1:25" ht="30" customHeight="1" x14ac:dyDescent="0.2">
      <c r="B21" s="215"/>
      <c r="C21" s="215"/>
      <c r="D21" s="215"/>
      <c r="E21" s="210"/>
      <c r="F21" s="194"/>
      <c r="G21" s="227"/>
      <c r="I21" s="31"/>
      <c r="J21" s="215"/>
      <c r="K21" s="215"/>
      <c r="L21" s="215"/>
      <c r="M21" s="210"/>
      <c r="N21" s="194"/>
      <c r="O21" s="227"/>
      <c r="Q21" s="265" t="s">
        <v>175</v>
      </c>
      <c r="R21" s="265"/>
      <c r="S21" s="219"/>
      <c r="T21" s="220" t="s">
        <v>173</v>
      </c>
      <c r="U21" s="232">
        <f>S16*S21</f>
        <v>0</v>
      </c>
      <c r="V21" s="194"/>
      <c r="W21" s="227"/>
      <c r="X21" s="191"/>
      <c r="Y21" s="191"/>
    </row>
    <row r="22" spans="1:25" ht="16" customHeight="1" x14ac:dyDescent="0.2">
      <c r="B22" s="208"/>
      <c r="C22" s="208"/>
      <c r="D22" s="209"/>
      <c r="E22" s="210"/>
      <c r="F22" s="194"/>
      <c r="G22" s="227"/>
      <c r="I22" s="31"/>
      <c r="J22" s="208"/>
      <c r="K22" s="208"/>
      <c r="L22" s="209"/>
      <c r="M22" s="210"/>
      <c r="N22" s="194"/>
      <c r="O22" s="227"/>
      <c r="Q22" s="31"/>
      <c r="R22" s="208"/>
      <c r="S22" s="208"/>
      <c r="T22" s="209"/>
      <c r="U22" s="210"/>
      <c r="V22" s="194"/>
      <c r="W22" s="227"/>
      <c r="X22" s="191"/>
      <c r="Y22" s="191"/>
    </row>
    <row r="23" spans="1:25" x14ac:dyDescent="0.2">
      <c r="B23" s="222"/>
      <c r="C23" s="223"/>
      <c r="D23" s="223"/>
      <c r="E23" s="224"/>
      <c r="F23" s="223"/>
      <c r="G23" s="225"/>
      <c r="I23" s="31"/>
      <c r="J23" s="222"/>
      <c r="K23" s="223"/>
      <c r="L23" s="223"/>
      <c r="M23" s="224"/>
      <c r="N23" s="223"/>
      <c r="O23" s="225"/>
      <c r="Q23" s="31"/>
      <c r="R23" s="222"/>
      <c r="S23" s="223"/>
      <c r="T23" s="223"/>
      <c r="U23" s="224"/>
      <c r="V23" s="223"/>
      <c r="W23" s="225"/>
      <c r="X23" s="191"/>
      <c r="Y23" s="191"/>
    </row>
    <row r="24" spans="1:25" x14ac:dyDescent="0.2">
      <c r="B24" s="215"/>
      <c r="C24" s="215"/>
      <c r="D24" s="215"/>
      <c r="E24" s="210"/>
      <c r="F24" s="191"/>
      <c r="I24" s="31"/>
      <c r="J24" s="215"/>
      <c r="K24" s="215"/>
      <c r="L24" s="215"/>
      <c r="M24" s="210"/>
      <c r="N24" s="191"/>
      <c r="Q24" s="31"/>
      <c r="R24" s="208"/>
      <c r="S24" s="208"/>
      <c r="T24" s="209"/>
      <c r="U24" s="210"/>
      <c r="V24" s="191"/>
      <c r="X24" s="191"/>
      <c r="Y24" s="191"/>
    </row>
    <row r="25" spans="1:25" x14ac:dyDescent="0.2">
      <c r="B25" s="215"/>
      <c r="C25" s="215"/>
      <c r="D25" s="215"/>
      <c r="E25" s="210"/>
      <c r="F25" s="191"/>
      <c r="I25" s="31"/>
      <c r="J25" s="215"/>
      <c r="K25" s="215"/>
      <c r="L25" s="215"/>
      <c r="M25" s="210"/>
      <c r="N25" s="191"/>
      <c r="Q25" s="31"/>
      <c r="R25" s="208"/>
      <c r="S25" s="208"/>
      <c r="T25" s="209"/>
      <c r="U25" s="210"/>
      <c r="V25" s="191"/>
      <c r="X25" s="191"/>
      <c r="Y25" s="191"/>
    </row>
    <row r="26" spans="1:25" x14ac:dyDescent="0.2">
      <c r="B26" s="215"/>
      <c r="C26" s="215"/>
      <c r="D26" s="215"/>
      <c r="E26" s="210"/>
      <c r="F26" s="191"/>
      <c r="I26" s="31"/>
      <c r="J26" s="215"/>
      <c r="K26" s="215"/>
      <c r="L26" s="215"/>
      <c r="M26" s="210"/>
      <c r="N26" s="191"/>
      <c r="Q26" s="31"/>
      <c r="R26" s="208"/>
      <c r="S26" s="208"/>
      <c r="T26" s="209"/>
      <c r="U26" s="210"/>
      <c r="V26" s="191"/>
      <c r="X26" s="191"/>
      <c r="Y26" s="191"/>
    </row>
    <row r="27" spans="1:25" x14ac:dyDescent="0.2">
      <c r="B27" s="215"/>
      <c r="C27" s="215"/>
      <c r="D27" s="215"/>
      <c r="E27" s="210"/>
      <c r="F27" s="191"/>
      <c r="I27" s="31"/>
      <c r="J27" s="215"/>
      <c r="K27" s="215"/>
      <c r="L27" s="215"/>
      <c r="M27" s="210"/>
      <c r="N27" s="191"/>
      <c r="Q27" s="31"/>
      <c r="R27" s="208"/>
      <c r="S27" s="208"/>
      <c r="T27" s="209"/>
      <c r="U27" s="210"/>
      <c r="V27" s="191"/>
      <c r="X27" s="191"/>
      <c r="Y27" s="191"/>
    </row>
    <row r="28" spans="1:25" x14ac:dyDescent="0.2">
      <c r="B28" s="215"/>
      <c r="C28" s="215"/>
      <c r="D28" s="215"/>
      <c r="E28" s="210"/>
      <c r="F28" s="191"/>
      <c r="I28" s="31"/>
      <c r="J28" s="215"/>
      <c r="K28" s="215"/>
      <c r="L28" s="215"/>
      <c r="M28" s="210"/>
      <c r="N28" s="191"/>
      <c r="Q28" s="31"/>
      <c r="R28" s="208"/>
      <c r="S28" s="208"/>
      <c r="T28" s="209"/>
      <c r="U28" s="210"/>
      <c r="V28" s="191"/>
      <c r="X28" s="191"/>
      <c r="Y28" s="191"/>
    </row>
    <row r="29" spans="1:25" x14ac:dyDescent="0.2">
      <c r="B29" s="215"/>
      <c r="C29" s="215"/>
      <c r="D29" s="215"/>
      <c r="E29" s="210"/>
      <c r="F29" s="191"/>
      <c r="I29" s="31"/>
      <c r="J29" s="215"/>
      <c r="K29" s="215"/>
      <c r="L29" s="215"/>
      <c r="M29" s="210"/>
      <c r="N29" s="191"/>
      <c r="Q29" s="31"/>
      <c r="R29" s="208"/>
      <c r="S29" s="208"/>
      <c r="T29" s="209"/>
      <c r="U29" s="210"/>
      <c r="V29" s="191"/>
      <c r="X29" s="191"/>
      <c r="Y29" s="191"/>
    </row>
    <row r="30" spans="1:25" x14ac:dyDescent="0.2">
      <c r="B30" s="215"/>
      <c r="C30" s="215"/>
      <c r="D30" s="215"/>
      <c r="E30" s="210"/>
      <c r="F30" s="191"/>
      <c r="I30" s="31"/>
      <c r="J30" s="215"/>
      <c r="K30" s="215"/>
      <c r="L30" s="215"/>
      <c r="M30" s="210"/>
      <c r="N30" s="191"/>
      <c r="Q30" s="31"/>
      <c r="R30" s="208"/>
      <c r="S30" s="208"/>
      <c r="T30" s="209"/>
      <c r="U30" s="210"/>
      <c r="V30" s="191"/>
      <c r="X30" s="191"/>
      <c r="Y30" s="191"/>
    </row>
    <row r="31" spans="1:25" x14ac:dyDescent="0.2">
      <c r="B31" s="215"/>
      <c r="C31" s="215"/>
      <c r="D31" s="215"/>
      <c r="E31" s="210"/>
      <c r="F31" s="191"/>
      <c r="I31" s="31"/>
      <c r="J31" s="215"/>
      <c r="K31" s="215"/>
      <c r="L31" s="215"/>
      <c r="M31" s="210"/>
      <c r="N31" s="191"/>
      <c r="Q31" s="31"/>
      <c r="R31" s="208"/>
      <c r="S31" s="208"/>
      <c r="T31" s="209"/>
      <c r="U31" s="210"/>
      <c r="V31" s="191"/>
      <c r="X31" s="191"/>
      <c r="Y31" s="191"/>
    </row>
    <row r="32" spans="1:25" x14ac:dyDescent="0.2">
      <c r="B32" s="215"/>
      <c r="C32" s="215"/>
      <c r="D32" s="215"/>
      <c r="E32" s="210"/>
      <c r="F32" s="191"/>
      <c r="I32" s="31"/>
      <c r="J32" s="215"/>
      <c r="K32" s="215"/>
      <c r="L32" s="215"/>
      <c r="M32" s="210"/>
      <c r="N32" s="191"/>
      <c r="Q32" s="31"/>
      <c r="R32" s="208"/>
      <c r="S32" s="208"/>
      <c r="T32" s="209"/>
      <c r="U32" s="210"/>
      <c r="V32" s="191"/>
      <c r="X32" s="191"/>
      <c r="Y32" s="191"/>
    </row>
    <row r="33" spans="2:25" x14ac:dyDescent="0.2">
      <c r="B33" s="215"/>
      <c r="C33" s="215"/>
      <c r="D33" s="215"/>
      <c r="E33" s="210"/>
      <c r="F33" s="191"/>
      <c r="I33" s="31"/>
      <c r="J33" s="215"/>
      <c r="K33" s="215"/>
      <c r="L33" s="215"/>
      <c r="M33" s="210"/>
      <c r="N33" s="191"/>
      <c r="Q33" s="31"/>
      <c r="R33" s="208"/>
      <c r="S33" s="208"/>
      <c r="T33" s="209"/>
      <c r="U33" s="210"/>
      <c r="V33" s="191"/>
      <c r="X33" s="191"/>
      <c r="Y33" s="191"/>
    </row>
    <row r="34" spans="2:25" x14ac:dyDescent="0.2">
      <c r="B34" s="215"/>
      <c r="C34" s="215"/>
      <c r="D34" s="215"/>
      <c r="E34" s="210"/>
      <c r="F34" s="191"/>
      <c r="I34" s="31"/>
      <c r="J34" s="215"/>
      <c r="K34" s="215"/>
      <c r="L34" s="215"/>
      <c r="M34" s="210"/>
      <c r="N34" s="191"/>
      <c r="Q34" s="31"/>
      <c r="R34" s="208"/>
      <c r="S34" s="208"/>
      <c r="T34" s="209"/>
      <c r="U34" s="210"/>
      <c r="V34" s="191"/>
      <c r="X34" s="191"/>
      <c r="Y34" s="191"/>
    </row>
    <row r="35" spans="2:25" x14ac:dyDescent="0.2">
      <c r="B35" s="215"/>
      <c r="C35" s="215"/>
      <c r="D35" s="215"/>
      <c r="E35" s="210"/>
      <c r="F35" s="191"/>
      <c r="I35" s="31"/>
      <c r="J35" s="215"/>
      <c r="K35" s="215"/>
      <c r="L35" s="215"/>
      <c r="M35" s="210"/>
      <c r="N35" s="191"/>
      <c r="Q35" s="31"/>
      <c r="R35" s="208"/>
      <c r="S35" s="208"/>
      <c r="T35" s="209"/>
      <c r="U35" s="210"/>
      <c r="V35" s="191"/>
      <c r="X35" s="191"/>
      <c r="Y35" s="191"/>
    </row>
    <row r="36" spans="2:25" x14ac:dyDescent="0.2">
      <c r="B36" s="215"/>
      <c r="C36" s="215"/>
      <c r="D36" s="215"/>
      <c r="E36" s="210"/>
      <c r="F36" s="191"/>
      <c r="I36" s="31"/>
      <c r="J36" s="215"/>
      <c r="K36" s="215"/>
      <c r="L36" s="215"/>
      <c r="M36" s="210"/>
      <c r="N36" s="191"/>
      <c r="Q36" s="31"/>
      <c r="R36" s="208"/>
      <c r="S36" s="208"/>
      <c r="T36" s="209"/>
      <c r="U36" s="210"/>
      <c r="V36" s="191"/>
      <c r="X36" s="191"/>
      <c r="Y36" s="191"/>
    </row>
    <row r="37" spans="2:25" x14ac:dyDescent="0.2">
      <c r="B37" s="215"/>
      <c r="C37" s="215"/>
      <c r="D37" s="215"/>
      <c r="E37" s="210"/>
      <c r="F37" s="191"/>
      <c r="I37" s="31"/>
      <c r="J37" s="215"/>
      <c r="K37" s="215"/>
      <c r="L37" s="215"/>
      <c r="M37" s="210"/>
      <c r="N37" s="191"/>
      <c r="Q37" s="31"/>
      <c r="R37" s="208"/>
      <c r="S37" s="208"/>
      <c r="T37" s="209"/>
      <c r="U37" s="210"/>
      <c r="V37" s="191"/>
      <c r="X37" s="191"/>
      <c r="Y37" s="191"/>
    </row>
    <row r="38" spans="2:25" x14ac:dyDescent="0.2">
      <c r="B38" s="215"/>
      <c r="C38" s="215"/>
      <c r="D38" s="215"/>
      <c r="E38" s="210"/>
      <c r="F38" s="191"/>
      <c r="I38" s="31"/>
      <c r="J38" s="215"/>
      <c r="K38" s="215"/>
      <c r="L38" s="215"/>
      <c r="M38" s="210"/>
      <c r="N38" s="191"/>
      <c r="Q38" s="31"/>
      <c r="R38" s="208"/>
      <c r="S38" s="208"/>
      <c r="T38" s="209"/>
      <c r="U38" s="210"/>
      <c r="V38" s="191"/>
      <c r="X38" s="191"/>
      <c r="Y38" s="191"/>
    </row>
    <row r="39" spans="2:25" x14ac:dyDescent="0.2">
      <c r="B39" s="215"/>
      <c r="C39" s="215"/>
      <c r="D39" s="215"/>
      <c r="E39" s="210"/>
      <c r="F39" s="191"/>
      <c r="I39" s="31"/>
      <c r="J39" s="215"/>
      <c r="K39" s="215"/>
      <c r="L39" s="215"/>
      <c r="M39" s="210"/>
      <c r="N39" s="191"/>
      <c r="Q39" s="31"/>
      <c r="R39" s="208"/>
      <c r="S39" s="208"/>
      <c r="T39" s="209"/>
      <c r="U39" s="210"/>
      <c r="V39" s="191"/>
      <c r="X39" s="191"/>
      <c r="Y39" s="191"/>
    </row>
    <row r="40" spans="2:25" x14ac:dyDescent="0.2">
      <c r="B40" s="215"/>
      <c r="C40" s="215"/>
      <c r="D40" s="215"/>
      <c r="E40" s="210"/>
      <c r="F40" s="191"/>
      <c r="I40" s="31"/>
      <c r="J40" s="215"/>
      <c r="K40" s="215"/>
      <c r="L40" s="215"/>
      <c r="M40" s="210"/>
      <c r="N40" s="191"/>
      <c r="Q40" s="31"/>
      <c r="R40" s="208"/>
      <c r="S40" s="208"/>
      <c r="T40" s="209"/>
      <c r="U40" s="210"/>
      <c r="V40" s="191"/>
      <c r="X40" s="191"/>
      <c r="Y40" s="191"/>
    </row>
    <row r="41" spans="2:25" x14ac:dyDescent="0.2">
      <c r="B41" s="215"/>
      <c r="C41" s="215"/>
      <c r="D41" s="215"/>
      <c r="E41" s="210"/>
      <c r="F41" s="191"/>
      <c r="I41" s="31"/>
      <c r="J41" s="215"/>
      <c r="K41" s="215"/>
      <c r="L41" s="215"/>
      <c r="M41" s="210"/>
      <c r="N41" s="191"/>
      <c r="Q41" s="31"/>
      <c r="R41" s="208"/>
      <c r="S41" s="208"/>
      <c r="T41" s="209"/>
      <c r="U41" s="210"/>
      <c r="V41" s="191"/>
      <c r="X41" s="191"/>
      <c r="Y41" s="191"/>
    </row>
    <row r="42" spans="2:25" x14ac:dyDescent="0.2">
      <c r="B42" s="215"/>
      <c r="C42" s="215"/>
      <c r="D42" s="215"/>
      <c r="E42" s="210"/>
      <c r="F42" s="191"/>
      <c r="I42" s="31"/>
      <c r="J42" s="215"/>
      <c r="K42" s="215"/>
      <c r="L42" s="215"/>
      <c r="M42" s="210"/>
      <c r="N42" s="191"/>
      <c r="Q42" s="31"/>
      <c r="R42" s="208"/>
      <c r="S42" s="208"/>
      <c r="T42" s="209"/>
      <c r="U42" s="210"/>
      <c r="V42" s="191"/>
      <c r="X42" s="191"/>
      <c r="Y42" s="191"/>
    </row>
    <row r="43" spans="2:25" x14ac:dyDescent="0.2">
      <c r="B43" s="215"/>
      <c r="C43" s="215"/>
      <c r="D43" s="215"/>
      <c r="E43" s="210"/>
      <c r="F43" s="191"/>
      <c r="I43" s="31"/>
      <c r="J43" s="215"/>
      <c r="K43" s="215"/>
      <c r="L43" s="215"/>
      <c r="M43" s="210"/>
      <c r="N43" s="191"/>
      <c r="Q43" s="31"/>
      <c r="R43" s="208"/>
      <c r="S43" s="208"/>
      <c r="T43" s="209"/>
      <c r="U43" s="210"/>
      <c r="V43" s="191"/>
      <c r="X43" s="191"/>
      <c r="Y43" s="191"/>
    </row>
    <row r="44" spans="2:25" x14ac:dyDescent="0.2">
      <c r="B44" s="215"/>
      <c r="C44" s="215"/>
      <c r="D44" s="215"/>
      <c r="E44" s="210"/>
      <c r="F44" s="191"/>
      <c r="I44" s="31"/>
      <c r="J44" s="215"/>
      <c r="K44" s="215"/>
      <c r="L44" s="215"/>
      <c r="M44" s="210"/>
      <c r="N44" s="191"/>
      <c r="Q44" s="31"/>
      <c r="R44" s="208"/>
      <c r="S44" s="208"/>
      <c r="T44" s="209"/>
      <c r="U44" s="210"/>
      <c r="V44" s="191"/>
      <c r="X44" s="191"/>
      <c r="Y44" s="191"/>
    </row>
    <row r="45" spans="2:25" x14ac:dyDescent="0.2">
      <c r="B45" s="215"/>
      <c r="C45" s="215"/>
      <c r="D45" s="215"/>
      <c r="E45" s="210"/>
      <c r="F45" s="191"/>
      <c r="I45" s="31"/>
      <c r="J45" s="215"/>
      <c r="K45" s="215"/>
      <c r="L45" s="215"/>
      <c r="M45" s="210"/>
      <c r="N45" s="191"/>
      <c r="Q45" s="31"/>
      <c r="R45" s="208"/>
      <c r="S45" s="208"/>
      <c r="T45" s="209"/>
      <c r="U45" s="210"/>
      <c r="V45" s="191"/>
      <c r="X45" s="191"/>
      <c r="Y45" s="191"/>
    </row>
    <row r="46" spans="2:25" x14ac:dyDescent="0.2">
      <c r="B46" s="215"/>
      <c r="C46" s="215"/>
      <c r="D46" s="215"/>
      <c r="E46" s="210"/>
      <c r="F46" s="191"/>
      <c r="I46" s="31"/>
      <c r="J46" s="215"/>
      <c r="K46" s="215"/>
      <c r="L46" s="215"/>
      <c r="M46" s="210"/>
      <c r="N46" s="191"/>
      <c r="Q46" s="31"/>
      <c r="R46" s="208"/>
      <c r="S46" s="208"/>
      <c r="T46" s="209"/>
      <c r="U46" s="210"/>
      <c r="V46" s="191"/>
      <c r="X46" s="191"/>
      <c r="Y46" s="191"/>
    </row>
    <row r="47" spans="2:25" x14ac:dyDescent="0.2">
      <c r="B47" s="215"/>
      <c r="C47" s="215"/>
      <c r="D47" s="215"/>
      <c r="E47" s="210"/>
      <c r="F47" s="191"/>
      <c r="I47" s="31"/>
      <c r="J47" s="215"/>
      <c r="K47" s="215"/>
      <c r="L47" s="215"/>
      <c r="M47" s="210"/>
      <c r="N47" s="191"/>
      <c r="Q47" s="31"/>
      <c r="R47" s="208"/>
      <c r="S47" s="208"/>
      <c r="T47" s="209"/>
      <c r="U47" s="210"/>
      <c r="V47" s="191"/>
      <c r="X47" s="191"/>
      <c r="Y47" s="191"/>
    </row>
    <row r="48" spans="2:25" x14ac:dyDescent="0.2">
      <c r="B48" s="215"/>
      <c r="C48" s="215"/>
      <c r="D48" s="215"/>
      <c r="E48" s="210"/>
      <c r="F48" s="191"/>
      <c r="I48" s="31"/>
      <c r="J48" s="215"/>
      <c r="K48" s="215"/>
      <c r="L48" s="215"/>
      <c r="M48" s="210"/>
      <c r="N48" s="191"/>
      <c r="Q48" s="31"/>
      <c r="R48" s="208"/>
      <c r="S48" s="208"/>
      <c r="T48" s="209"/>
      <c r="U48" s="210"/>
      <c r="V48" s="191"/>
      <c r="X48" s="191"/>
      <c r="Y48" s="191"/>
    </row>
    <row r="49" spans="2:25" x14ac:dyDescent="0.2">
      <c r="B49" s="215"/>
      <c r="C49" s="215"/>
      <c r="D49" s="215"/>
      <c r="E49" s="210"/>
      <c r="F49" s="191"/>
      <c r="I49" s="31"/>
      <c r="J49" s="215"/>
      <c r="K49" s="215"/>
      <c r="L49" s="215"/>
      <c r="M49" s="210"/>
      <c r="N49" s="191"/>
      <c r="Q49" s="31"/>
      <c r="R49" s="208"/>
      <c r="S49" s="208"/>
      <c r="T49" s="209"/>
      <c r="U49" s="210"/>
      <c r="V49" s="191"/>
      <c r="X49" s="191"/>
      <c r="Y49" s="191"/>
    </row>
    <row r="50" spans="2:25" x14ac:dyDescent="0.2">
      <c r="B50" s="215"/>
      <c r="C50" s="215"/>
      <c r="D50" s="215"/>
      <c r="E50" s="210"/>
      <c r="F50" s="191"/>
      <c r="I50" s="31"/>
      <c r="J50" s="215"/>
      <c r="K50" s="215"/>
      <c r="L50" s="215"/>
      <c r="M50" s="210"/>
      <c r="N50" s="191"/>
      <c r="Q50" s="31"/>
      <c r="R50" s="208"/>
      <c r="S50" s="208"/>
      <c r="T50" s="209"/>
      <c r="U50" s="210"/>
      <c r="V50" s="191"/>
      <c r="X50" s="191"/>
      <c r="Y50" s="191"/>
    </row>
    <row r="51" spans="2:25" x14ac:dyDescent="0.2">
      <c r="B51" s="215"/>
      <c r="C51" s="215"/>
      <c r="D51" s="215"/>
      <c r="E51" s="210"/>
      <c r="F51" s="191"/>
      <c r="I51" s="31"/>
      <c r="J51" s="215"/>
      <c r="K51" s="215"/>
      <c r="L51" s="215"/>
      <c r="M51" s="210"/>
      <c r="N51" s="191"/>
      <c r="Q51" s="31"/>
      <c r="R51" s="208"/>
      <c r="S51" s="208"/>
      <c r="T51" s="209"/>
      <c r="U51" s="210"/>
      <c r="V51" s="191"/>
      <c r="X51" s="191"/>
      <c r="Y51" s="191"/>
    </row>
    <row r="52" spans="2:25" x14ac:dyDescent="0.2">
      <c r="B52" s="215"/>
      <c r="C52" s="215"/>
      <c r="D52" s="215"/>
      <c r="E52" s="210"/>
      <c r="F52" s="191"/>
      <c r="I52" s="31"/>
      <c r="J52" s="215"/>
      <c r="K52" s="215"/>
      <c r="L52" s="215"/>
      <c r="M52" s="210"/>
      <c r="N52" s="191"/>
      <c r="Q52" s="31"/>
      <c r="R52" s="208"/>
      <c r="S52" s="208"/>
      <c r="T52" s="209"/>
      <c r="U52" s="210"/>
      <c r="V52" s="191"/>
      <c r="X52" s="191"/>
      <c r="Y52" s="191"/>
    </row>
    <row r="53" spans="2:25" x14ac:dyDescent="0.2">
      <c r="B53" s="215"/>
      <c r="C53" s="215"/>
      <c r="D53" s="215"/>
      <c r="E53" s="210"/>
      <c r="F53" s="191"/>
      <c r="I53" s="31"/>
      <c r="J53" s="215"/>
      <c r="K53" s="215"/>
      <c r="L53" s="215"/>
      <c r="M53" s="210"/>
      <c r="N53" s="191"/>
      <c r="Q53" s="31"/>
      <c r="R53" s="208"/>
      <c r="S53" s="208"/>
      <c r="T53" s="209"/>
      <c r="U53" s="210"/>
      <c r="V53" s="191"/>
      <c r="X53" s="191"/>
      <c r="Y53" s="191"/>
    </row>
    <row r="54" spans="2:25" x14ac:dyDescent="0.2">
      <c r="B54" s="215"/>
      <c r="C54" s="215"/>
      <c r="D54" s="215"/>
      <c r="E54" s="210"/>
      <c r="F54" s="191"/>
      <c r="I54" s="31"/>
      <c r="J54" s="215"/>
      <c r="K54" s="215"/>
      <c r="L54" s="215"/>
      <c r="M54" s="210"/>
      <c r="N54" s="191"/>
      <c r="Q54" s="31"/>
      <c r="R54" s="208"/>
      <c r="S54" s="208"/>
      <c r="T54" s="209"/>
      <c r="U54" s="210"/>
      <c r="V54" s="191"/>
      <c r="X54" s="191"/>
      <c r="Y54" s="191"/>
    </row>
    <row r="55" spans="2:25" x14ac:dyDescent="0.2">
      <c r="B55" s="215"/>
      <c r="C55" s="215"/>
      <c r="D55" s="215"/>
      <c r="E55" s="210"/>
      <c r="F55" s="191"/>
      <c r="I55" s="31"/>
      <c r="J55" s="215"/>
      <c r="K55" s="215"/>
      <c r="L55" s="215"/>
      <c r="M55" s="210"/>
      <c r="N55" s="191"/>
      <c r="Q55" s="31"/>
      <c r="R55" s="208"/>
      <c r="S55" s="208"/>
      <c r="T55" s="209"/>
      <c r="U55" s="210"/>
      <c r="V55" s="191"/>
      <c r="X55" s="191"/>
      <c r="Y55" s="191"/>
    </row>
    <row r="56" spans="2:25" x14ac:dyDescent="0.2">
      <c r="B56" s="215"/>
      <c r="C56" s="215"/>
      <c r="D56" s="215"/>
      <c r="E56" s="210"/>
      <c r="F56" s="191"/>
      <c r="I56" s="31"/>
      <c r="J56" s="215"/>
      <c r="K56" s="215"/>
      <c r="L56" s="215"/>
      <c r="M56" s="210"/>
      <c r="N56" s="191"/>
      <c r="Q56" s="31"/>
      <c r="R56" s="208"/>
      <c r="S56" s="208"/>
      <c r="T56" s="209"/>
      <c r="U56" s="210"/>
      <c r="V56" s="191"/>
      <c r="X56" s="191"/>
      <c r="Y56" s="191"/>
    </row>
    <row r="57" spans="2:25" x14ac:dyDescent="0.2">
      <c r="B57" s="215"/>
      <c r="C57" s="215"/>
      <c r="D57" s="215"/>
      <c r="E57" s="210"/>
      <c r="F57" s="191"/>
      <c r="I57" s="31"/>
      <c r="J57" s="215"/>
      <c r="K57" s="215"/>
      <c r="L57" s="215"/>
      <c r="M57" s="210"/>
      <c r="N57" s="191"/>
      <c r="Q57" s="31"/>
      <c r="R57" s="208"/>
      <c r="S57" s="208"/>
      <c r="T57" s="209"/>
      <c r="U57" s="210"/>
      <c r="V57" s="191"/>
      <c r="X57" s="191"/>
      <c r="Y57" s="191"/>
    </row>
    <row r="58" spans="2:25" x14ac:dyDescent="0.2">
      <c r="B58" s="215"/>
      <c r="C58" s="215"/>
      <c r="D58" s="215"/>
      <c r="E58" s="210"/>
      <c r="F58" s="191"/>
      <c r="I58" s="31"/>
      <c r="J58" s="215"/>
      <c r="K58" s="215"/>
      <c r="L58" s="215"/>
      <c r="M58" s="210"/>
      <c r="N58" s="191"/>
      <c r="Q58" s="31"/>
      <c r="R58" s="208"/>
      <c r="S58" s="208"/>
      <c r="T58" s="209"/>
      <c r="U58" s="210"/>
      <c r="V58" s="191"/>
      <c r="X58" s="191"/>
      <c r="Y58" s="191"/>
    </row>
    <row r="59" spans="2:25" x14ac:dyDescent="0.2">
      <c r="B59" s="215"/>
      <c r="C59" s="215"/>
      <c r="D59" s="215"/>
      <c r="E59" s="210"/>
      <c r="F59" s="191"/>
      <c r="I59" s="31"/>
      <c r="J59" s="215"/>
      <c r="K59" s="215"/>
      <c r="L59" s="215"/>
      <c r="M59" s="210"/>
      <c r="N59" s="191"/>
      <c r="Q59" s="31"/>
      <c r="R59" s="208"/>
      <c r="S59" s="208"/>
      <c r="T59" s="209"/>
      <c r="U59" s="210"/>
      <c r="V59" s="191"/>
      <c r="X59" s="191"/>
      <c r="Y59" s="191"/>
    </row>
    <row r="60" spans="2:25" x14ac:dyDescent="0.2">
      <c r="B60" s="215"/>
      <c r="C60" s="215"/>
      <c r="D60" s="215"/>
      <c r="E60" s="210"/>
      <c r="F60" s="191"/>
      <c r="I60" s="31"/>
      <c r="J60" s="215"/>
      <c r="K60" s="215"/>
      <c r="L60" s="215"/>
      <c r="M60" s="210"/>
      <c r="N60" s="191"/>
      <c r="Q60" s="31"/>
      <c r="R60" s="208"/>
      <c r="S60" s="208"/>
      <c r="T60" s="209"/>
      <c r="U60" s="210"/>
      <c r="V60" s="191"/>
      <c r="X60" s="191"/>
      <c r="Y60" s="191"/>
    </row>
    <row r="61" spans="2:25" x14ac:dyDescent="0.2">
      <c r="B61" s="215"/>
      <c r="C61" s="215"/>
      <c r="D61" s="215"/>
      <c r="E61" s="210"/>
      <c r="F61" s="191"/>
      <c r="I61" s="31"/>
      <c r="J61" s="215"/>
      <c r="K61" s="215"/>
      <c r="L61" s="215"/>
      <c r="M61" s="210"/>
      <c r="N61" s="191"/>
      <c r="Q61" s="31"/>
      <c r="R61" s="208"/>
      <c r="S61" s="208"/>
      <c r="T61" s="209"/>
      <c r="U61" s="210"/>
      <c r="V61" s="191"/>
      <c r="X61" s="191"/>
      <c r="Y61" s="191"/>
    </row>
    <row r="62" spans="2:25" x14ac:dyDescent="0.2">
      <c r="B62" s="215"/>
      <c r="C62" s="215"/>
      <c r="D62" s="215"/>
      <c r="E62" s="210"/>
      <c r="F62" s="191"/>
      <c r="I62" s="31"/>
      <c r="J62" s="208"/>
      <c r="K62" s="208"/>
      <c r="L62" s="209"/>
      <c r="M62" s="210"/>
      <c r="N62" s="191"/>
      <c r="Q62" s="31"/>
      <c r="R62" s="208"/>
      <c r="S62" s="208"/>
      <c r="T62" s="209"/>
      <c r="U62" s="210"/>
      <c r="V62" s="191"/>
      <c r="X62" s="191"/>
      <c r="Y62" s="191"/>
    </row>
    <row r="63" spans="2:25" x14ac:dyDescent="0.2">
      <c r="B63" s="215"/>
      <c r="C63" s="215"/>
      <c r="D63" s="215"/>
      <c r="E63" s="210"/>
      <c r="F63" s="191"/>
      <c r="I63" s="31"/>
      <c r="M63" s="45"/>
      <c r="Q63" s="31"/>
      <c r="U63" s="45"/>
      <c r="X63" s="191"/>
      <c r="Y63" s="191"/>
    </row>
    <row r="64" spans="2:25" x14ac:dyDescent="0.2">
      <c r="B64" s="215"/>
      <c r="C64" s="215"/>
      <c r="D64" s="215"/>
      <c r="E64" s="210"/>
      <c r="F64" s="191"/>
      <c r="I64" s="31"/>
      <c r="J64" s="208"/>
      <c r="K64" s="208"/>
      <c r="L64" s="209"/>
      <c r="M64" s="210"/>
      <c r="N64" s="191"/>
      <c r="P64" s="201"/>
      <c r="Q64" s="202"/>
      <c r="R64" s="191"/>
      <c r="S64" s="191"/>
      <c r="V64" s="201"/>
      <c r="W64" s="202"/>
      <c r="X64" s="191"/>
      <c r="Y64" s="191"/>
    </row>
    <row r="65" spans="2:25" x14ac:dyDescent="0.2">
      <c r="B65" s="215"/>
      <c r="C65" s="215"/>
      <c r="D65" s="215"/>
      <c r="E65" s="210"/>
      <c r="F65" s="191"/>
      <c r="I65" s="31"/>
      <c r="J65" s="208"/>
      <c r="K65" s="208"/>
      <c r="L65" s="209"/>
      <c r="M65" s="210"/>
      <c r="N65" s="191"/>
      <c r="P65" s="201"/>
      <c r="Q65" s="202"/>
      <c r="R65" s="191"/>
      <c r="S65" s="191"/>
      <c r="V65" s="201"/>
      <c r="W65" s="202"/>
      <c r="X65" s="191"/>
      <c r="Y65" s="191"/>
    </row>
    <row r="66" spans="2:25" x14ac:dyDescent="0.2">
      <c r="B66" s="215"/>
      <c r="C66" s="215"/>
      <c r="D66" s="215"/>
      <c r="E66" s="210"/>
      <c r="F66" s="191"/>
      <c r="I66" s="31"/>
      <c r="J66" s="208"/>
      <c r="K66" s="208"/>
      <c r="L66" s="209"/>
      <c r="M66" s="210"/>
      <c r="N66" s="191"/>
      <c r="P66" s="201"/>
      <c r="Q66" s="202"/>
      <c r="R66" s="191"/>
      <c r="S66" s="191"/>
      <c r="V66" s="201"/>
      <c r="W66" s="202"/>
      <c r="X66" s="191"/>
      <c r="Y66" s="191"/>
    </row>
    <row r="67" spans="2:25" x14ac:dyDescent="0.2">
      <c r="B67" s="215"/>
      <c r="C67" s="215"/>
      <c r="D67" s="215"/>
      <c r="E67" s="210"/>
      <c r="F67" s="191"/>
      <c r="I67" s="31"/>
      <c r="J67" s="208"/>
      <c r="K67" s="208"/>
      <c r="L67" s="209"/>
      <c r="M67" s="210"/>
      <c r="N67" s="191"/>
      <c r="P67" s="201"/>
      <c r="Q67" s="202"/>
      <c r="R67" s="191"/>
      <c r="S67" s="191"/>
      <c r="V67" s="201"/>
      <c r="W67" s="202"/>
      <c r="X67" s="191"/>
      <c r="Y67" s="191"/>
    </row>
    <row r="68" spans="2:25" x14ac:dyDescent="0.2">
      <c r="B68" s="215"/>
      <c r="C68" s="215"/>
      <c r="D68" s="215"/>
      <c r="E68" s="210"/>
      <c r="F68" s="191"/>
      <c r="I68" s="31"/>
      <c r="J68" s="208"/>
      <c r="K68" s="208"/>
      <c r="L68" s="209"/>
      <c r="M68" s="210"/>
      <c r="N68" s="191"/>
      <c r="P68" s="201"/>
      <c r="Q68" s="202"/>
      <c r="R68" s="191"/>
      <c r="S68" s="191"/>
      <c r="V68" s="201"/>
      <c r="W68" s="202"/>
      <c r="X68" s="191"/>
      <c r="Y68" s="191"/>
    </row>
    <row r="69" spans="2:25" x14ac:dyDescent="0.2">
      <c r="B69" s="215"/>
      <c r="C69" s="215"/>
      <c r="D69" s="215"/>
      <c r="E69" s="210"/>
      <c r="F69" s="191"/>
      <c r="I69" s="31"/>
      <c r="J69" s="208"/>
      <c r="K69" s="208"/>
      <c r="L69" s="209"/>
      <c r="M69" s="210"/>
      <c r="N69" s="191"/>
      <c r="P69" s="201"/>
      <c r="Q69" s="202"/>
      <c r="R69" s="191"/>
      <c r="S69" s="191"/>
      <c r="V69" s="201"/>
      <c r="W69" s="202"/>
      <c r="X69" s="191"/>
      <c r="Y69" s="191"/>
    </row>
    <row r="70" spans="2:25" x14ac:dyDescent="0.2">
      <c r="B70" s="215"/>
      <c r="C70" s="215"/>
      <c r="D70" s="215"/>
      <c r="E70" s="210"/>
      <c r="F70" s="191"/>
      <c r="I70" s="31"/>
      <c r="J70" s="208"/>
      <c r="K70" s="208"/>
      <c r="L70" s="209"/>
      <c r="M70" s="210"/>
      <c r="N70" s="191"/>
      <c r="P70" s="201"/>
      <c r="Q70" s="202"/>
      <c r="R70" s="191"/>
      <c r="S70" s="191"/>
      <c r="V70" s="201"/>
      <c r="W70" s="202"/>
      <c r="X70" s="191"/>
      <c r="Y70" s="191"/>
    </row>
    <row r="71" spans="2:25" x14ac:dyDescent="0.2">
      <c r="B71" s="215"/>
      <c r="C71" s="215"/>
      <c r="D71" s="215"/>
      <c r="E71" s="210"/>
      <c r="F71" s="191"/>
      <c r="I71" s="31"/>
      <c r="J71" s="208"/>
      <c r="K71" s="208"/>
      <c r="L71" s="209"/>
      <c r="M71" s="210"/>
      <c r="N71" s="191"/>
      <c r="P71" s="201"/>
      <c r="Q71" s="202"/>
      <c r="R71" s="191"/>
      <c r="S71" s="191"/>
      <c r="V71" s="201"/>
      <c r="W71" s="202"/>
      <c r="X71" s="191"/>
      <c r="Y71" s="191"/>
    </row>
    <row r="72" spans="2:25" x14ac:dyDescent="0.2">
      <c r="B72" s="215"/>
      <c r="C72" s="215"/>
      <c r="D72" s="215"/>
      <c r="E72" s="210"/>
      <c r="F72" s="191"/>
      <c r="I72" s="31"/>
      <c r="J72" s="208"/>
      <c r="K72" s="208"/>
      <c r="L72" s="209"/>
      <c r="M72" s="210"/>
      <c r="N72" s="191"/>
      <c r="P72" s="201"/>
      <c r="Q72" s="202"/>
      <c r="R72" s="191"/>
      <c r="S72" s="191"/>
      <c r="V72" s="201"/>
      <c r="W72" s="202"/>
      <c r="X72" s="191"/>
      <c r="Y72" s="191"/>
    </row>
    <row r="73" spans="2:25" x14ac:dyDescent="0.2">
      <c r="B73" s="215"/>
      <c r="C73" s="215"/>
      <c r="D73" s="215"/>
      <c r="E73" s="210"/>
      <c r="F73" s="191"/>
      <c r="I73" s="31"/>
      <c r="J73" s="208"/>
      <c r="K73" s="208"/>
      <c r="L73" s="209"/>
      <c r="M73" s="210"/>
      <c r="N73" s="191"/>
      <c r="P73" s="201"/>
      <c r="Q73" s="202"/>
      <c r="R73" s="191"/>
      <c r="S73" s="191"/>
      <c r="V73" s="201"/>
      <c r="W73" s="202"/>
      <c r="X73" s="191"/>
      <c r="Y73" s="191"/>
    </row>
    <row r="74" spans="2:25" x14ac:dyDescent="0.2">
      <c r="B74" s="215"/>
      <c r="C74" s="215"/>
      <c r="D74" s="215"/>
      <c r="E74" s="210"/>
      <c r="F74" s="191"/>
      <c r="I74" s="31"/>
      <c r="J74" s="208"/>
      <c r="K74" s="208"/>
      <c r="L74" s="209"/>
      <c r="M74" s="210"/>
      <c r="N74" s="191"/>
      <c r="P74" s="201"/>
      <c r="Q74" s="202"/>
      <c r="R74" s="191"/>
      <c r="S74" s="191"/>
      <c r="V74" s="201"/>
      <c r="W74" s="202"/>
      <c r="X74" s="191"/>
      <c r="Y74" s="191"/>
    </row>
    <row r="75" spans="2:25" x14ac:dyDescent="0.2">
      <c r="B75" s="215"/>
      <c r="C75" s="215"/>
      <c r="D75" s="215"/>
      <c r="E75" s="210"/>
      <c r="F75" s="191"/>
      <c r="I75" s="31"/>
      <c r="J75" s="208"/>
      <c r="K75" s="208"/>
      <c r="L75" s="209"/>
      <c r="M75" s="210"/>
      <c r="N75" s="191"/>
      <c r="P75" s="201"/>
      <c r="Q75" s="202"/>
      <c r="R75" s="191"/>
      <c r="S75" s="191"/>
      <c r="V75" s="201"/>
      <c r="W75" s="202"/>
      <c r="X75" s="191"/>
      <c r="Y75" s="191"/>
    </row>
    <row r="76" spans="2:25" x14ac:dyDescent="0.2">
      <c r="B76" s="215"/>
      <c r="C76" s="215"/>
      <c r="D76" s="215"/>
      <c r="E76" s="210"/>
      <c r="F76" s="191"/>
      <c r="I76" s="31"/>
      <c r="J76" s="208"/>
      <c r="K76" s="208"/>
      <c r="L76" s="209"/>
      <c r="M76" s="210"/>
      <c r="N76" s="191"/>
      <c r="P76" s="201"/>
      <c r="Q76" s="202"/>
      <c r="R76" s="191"/>
      <c r="S76" s="191"/>
      <c r="V76" s="201"/>
      <c r="W76" s="202"/>
      <c r="X76" s="191"/>
      <c r="Y76" s="191"/>
    </row>
    <row r="77" spans="2:25" x14ac:dyDescent="0.2">
      <c r="B77" s="215"/>
      <c r="C77" s="215"/>
      <c r="D77" s="215"/>
      <c r="E77" s="210"/>
      <c r="F77" s="191"/>
      <c r="I77" s="31"/>
      <c r="J77" s="208"/>
      <c r="K77" s="208"/>
      <c r="L77" s="209"/>
      <c r="M77" s="210"/>
      <c r="N77" s="191"/>
      <c r="P77" s="201"/>
      <c r="Q77" s="202"/>
      <c r="R77" s="191"/>
      <c r="S77" s="191"/>
      <c r="V77" s="201"/>
      <c r="W77" s="202"/>
      <c r="X77" s="191"/>
      <c r="Y77" s="191"/>
    </row>
    <row r="78" spans="2:25" x14ac:dyDescent="0.2">
      <c r="B78" s="215"/>
      <c r="C78" s="215"/>
      <c r="D78" s="215"/>
      <c r="E78" s="210"/>
      <c r="F78" s="191"/>
      <c r="I78" s="31"/>
      <c r="J78" s="208"/>
      <c r="K78" s="208"/>
      <c r="L78" s="209"/>
      <c r="M78" s="210"/>
      <c r="N78" s="191"/>
      <c r="P78" s="201"/>
      <c r="Q78" s="202"/>
      <c r="R78" s="191"/>
      <c r="S78" s="191"/>
      <c r="V78" s="201"/>
      <c r="W78" s="202"/>
      <c r="X78" s="191"/>
      <c r="Y78" s="191"/>
    </row>
    <row r="79" spans="2:25" x14ac:dyDescent="0.2">
      <c r="B79" s="215"/>
      <c r="C79" s="215"/>
      <c r="D79" s="215"/>
      <c r="E79" s="210"/>
      <c r="F79" s="191"/>
      <c r="I79" s="31"/>
      <c r="J79" s="208"/>
      <c r="K79" s="208"/>
      <c r="L79" s="209"/>
      <c r="M79" s="210"/>
      <c r="N79" s="191"/>
      <c r="P79" s="201"/>
      <c r="Q79" s="202"/>
      <c r="R79" s="191"/>
      <c r="S79" s="191"/>
      <c r="V79" s="201"/>
      <c r="W79" s="202"/>
      <c r="X79" s="191"/>
      <c r="Y79" s="191"/>
    </row>
    <row r="80" spans="2:25" x14ac:dyDescent="0.2">
      <c r="B80" s="215"/>
      <c r="C80" s="215"/>
      <c r="D80" s="215"/>
      <c r="E80" s="210"/>
      <c r="F80" s="191"/>
      <c r="I80" s="31"/>
      <c r="J80" s="208"/>
      <c r="K80" s="208"/>
      <c r="L80" s="209"/>
      <c r="M80" s="210"/>
      <c r="N80" s="191"/>
      <c r="P80" s="201"/>
      <c r="Q80" s="202"/>
      <c r="R80" s="191"/>
      <c r="S80" s="191"/>
      <c r="V80" s="201"/>
      <c r="W80" s="202"/>
      <c r="X80" s="191"/>
      <c r="Y80" s="191"/>
    </row>
    <row r="81" spans="2:25" x14ac:dyDescent="0.2">
      <c r="B81" s="215"/>
      <c r="C81" s="215"/>
      <c r="D81" s="215"/>
      <c r="E81" s="210"/>
      <c r="F81" s="191"/>
      <c r="I81" s="31"/>
      <c r="J81" s="208"/>
      <c r="K81" s="208"/>
      <c r="L81" s="209"/>
      <c r="M81" s="210"/>
      <c r="N81" s="191"/>
      <c r="P81" s="201"/>
      <c r="Q81" s="202"/>
      <c r="R81" s="191"/>
      <c r="S81" s="191"/>
      <c r="V81" s="201"/>
      <c r="W81" s="202"/>
      <c r="X81" s="191"/>
      <c r="Y81" s="191"/>
    </row>
    <row r="82" spans="2:25" x14ac:dyDescent="0.2">
      <c r="B82" s="215"/>
      <c r="C82" s="215"/>
      <c r="D82" s="215"/>
      <c r="E82" s="210"/>
      <c r="F82" s="191"/>
      <c r="I82" s="31"/>
      <c r="J82" s="208"/>
      <c r="K82" s="208"/>
      <c r="L82" s="209"/>
      <c r="M82" s="210"/>
      <c r="N82" s="191"/>
      <c r="P82" s="201"/>
      <c r="Q82" s="202"/>
      <c r="R82" s="191"/>
      <c r="S82" s="191"/>
      <c r="V82" s="201"/>
      <c r="W82" s="202"/>
      <c r="X82" s="191"/>
      <c r="Y82" s="191"/>
    </row>
    <row r="83" spans="2:25" x14ac:dyDescent="0.2">
      <c r="B83" s="215"/>
      <c r="C83" s="215"/>
      <c r="D83" s="215"/>
      <c r="E83" s="210"/>
      <c r="F83" s="191"/>
      <c r="I83" s="31"/>
      <c r="J83" s="208"/>
      <c r="K83" s="208"/>
      <c r="L83" s="209"/>
      <c r="M83" s="210"/>
      <c r="N83" s="191"/>
      <c r="P83" s="201"/>
      <c r="Q83" s="202"/>
      <c r="R83" s="191"/>
      <c r="S83" s="191"/>
      <c r="V83" s="201"/>
      <c r="W83" s="202"/>
      <c r="X83" s="191"/>
      <c r="Y83" s="191"/>
    </row>
    <row r="84" spans="2:25" x14ac:dyDescent="0.2">
      <c r="B84" s="215"/>
      <c r="C84" s="215"/>
      <c r="D84" s="215"/>
      <c r="E84" s="210"/>
      <c r="F84" s="191"/>
      <c r="I84" s="31"/>
      <c r="J84" s="208"/>
      <c r="K84" s="208"/>
      <c r="L84" s="209"/>
      <c r="M84" s="210"/>
      <c r="N84" s="191"/>
      <c r="P84" s="201"/>
      <c r="Q84" s="202"/>
      <c r="R84" s="191"/>
      <c r="S84" s="191"/>
      <c r="V84" s="201"/>
      <c r="W84" s="202"/>
      <c r="X84" s="191"/>
      <c r="Y84" s="191"/>
    </row>
    <row r="85" spans="2:25" x14ac:dyDescent="0.2">
      <c r="B85" s="215"/>
      <c r="C85" s="215"/>
      <c r="D85" s="215"/>
      <c r="E85" s="210"/>
      <c r="F85" s="191"/>
      <c r="I85" s="31"/>
      <c r="J85" s="208"/>
      <c r="K85" s="208"/>
      <c r="L85" s="209"/>
      <c r="M85" s="210"/>
      <c r="N85" s="191"/>
      <c r="P85" s="201"/>
      <c r="Q85" s="202"/>
      <c r="R85" s="191"/>
      <c r="S85" s="191"/>
      <c r="V85" s="201"/>
      <c r="W85" s="202"/>
      <c r="X85" s="191"/>
      <c r="Y85" s="191"/>
    </row>
    <row r="86" spans="2:25" x14ac:dyDescent="0.2">
      <c r="B86" s="215"/>
      <c r="C86" s="215"/>
      <c r="D86" s="215"/>
      <c r="E86" s="210"/>
      <c r="F86" s="191"/>
      <c r="I86" s="31"/>
      <c r="J86" s="208"/>
      <c r="K86" s="208"/>
      <c r="L86" s="209"/>
      <c r="M86" s="210"/>
      <c r="N86" s="191"/>
      <c r="P86" s="201"/>
      <c r="Q86" s="202"/>
      <c r="R86" s="191"/>
      <c r="S86" s="191"/>
      <c r="V86" s="201"/>
      <c r="W86" s="202"/>
      <c r="X86" s="191"/>
      <c r="Y86" s="191"/>
    </row>
    <row r="87" spans="2:25" x14ac:dyDescent="0.2">
      <c r="B87" s="215"/>
      <c r="C87" s="215"/>
      <c r="D87" s="215"/>
      <c r="E87" s="210"/>
      <c r="F87" s="191"/>
      <c r="I87" s="31"/>
      <c r="J87" s="208"/>
      <c r="K87" s="208"/>
      <c r="L87" s="209"/>
      <c r="M87" s="210"/>
      <c r="N87" s="191"/>
      <c r="P87" s="201"/>
      <c r="Q87" s="202"/>
      <c r="R87" s="191"/>
      <c r="S87" s="191"/>
      <c r="V87" s="201"/>
      <c r="W87" s="202"/>
      <c r="X87" s="191"/>
      <c r="Y87" s="191"/>
    </row>
    <row r="88" spans="2:25" x14ac:dyDescent="0.2">
      <c r="B88" s="215"/>
      <c r="C88" s="215"/>
      <c r="D88" s="215"/>
      <c r="E88" s="210"/>
      <c r="F88" s="191"/>
      <c r="I88" s="31"/>
      <c r="J88" s="208"/>
      <c r="K88" s="208"/>
      <c r="L88" s="209"/>
      <c r="M88" s="210"/>
      <c r="N88" s="191"/>
      <c r="P88" s="201"/>
      <c r="Q88" s="202"/>
      <c r="R88" s="191"/>
      <c r="S88" s="191"/>
      <c r="V88" s="201"/>
      <c r="W88" s="202"/>
      <c r="X88" s="191"/>
      <c r="Y88" s="191"/>
    </row>
    <row r="89" spans="2:25" x14ac:dyDescent="0.2">
      <c r="B89" s="215"/>
      <c r="C89" s="215"/>
      <c r="D89" s="215"/>
      <c r="E89" s="210"/>
      <c r="F89" s="191"/>
      <c r="I89" s="31"/>
      <c r="J89" s="208"/>
      <c r="K89" s="208"/>
      <c r="L89" s="209"/>
      <c r="M89" s="210"/>
      <c r="N89" s="191"/>
      <c r="P89" s="201"/>
      <c r="Q89" s="202"/>
      <c r="R89" s="191"/>
      <c r="S89" s="191"/>
      <c r="V89" s="201"/>
      <c r="W89" s="202"/>
      <c r="X89" s="191"/>
      <c r="Y89" s="191"/>
    </row>
    <row r="90" spans="2:25" x14ac:dyDescent="0.2">
      <c r="B90" s="215"/>
      <c r="C90" s="215"/>
      <c r="D90" s="215"/>
      <c r="E90" s="210"/>
      <c r="F90" s="191"/>
      <c r="I90" s="31"/>
      <c r="J90" s="208"/>
      <c r="K90" s="208"/>
      <c r="L90" s="209"/>
      <c r="M90" s="210"/>
      <c r="N90" s="191"/>
      <c r="P90" s="201"/>
      <c r="Q90" s="202"/>
      <c r="R90" s="191"/>
      <c r="S90" s="191"/>
      <c r="V90" s="201"/>
      <c r="W90" s="202"/>
      <c r="X90" s="191"/>
      <c r="Y90" s="191"/>
    </row>
    <row r="91" spans="2:25" x14ac:dyDescent="0.2">
      <c r="B91" s="215"/>
      <c r="C91" s="215"/>
      <c r="D91" s="215"/>
      <c r="E91" s="210"/>
      <c r="F91" s="191"/>
      <c r="I91" s="31"/>
      <c r="J91" s="208"/>
      <c r="K91" s="208"/>
      <c r="L91" s="209"/>
      <c r="M91" s="210"/>
      <c r="N91" s="191"/>
      <c r="P91" s="201"/>
      <c r="Q91" s="202"/>
      <c r="R91" s="191"/>
      <c r="S91" s="191"/>
      <c r="V91" s="201"/>
      <c r="W91" s="202"/>
      <c r="X91" s="191"/>
      <c r="Y91" s="191"/>
    </row>
    <row r="92" spans="2:25" x14ac:dyDescent="0.2">
      <c r="B92" s="215"/>
      <c r="C92" s="215"/>
      <c r="D92" s="215"/>
      <c r="E92" s="210"/>
      <c r="F92" s="191"/>
      <c r="I92" s="31"/>
      <c r="J92" s="208"/>
      <c r="K92" s="208"/>
      <c r="L92" s="209"/>
      <c r="M92" s="210"/>
      <c r="N92" s="191"/>
      <c r="P92" s="201"/>
      <c r="Q92" s="202"/>
      <c r="R92" s="191"/>
      <c r="S92" s="191"/>
      <c r="V92" s="201"/>
      <c r="W92" s="202"/>
      <c r="X92" s="191"/>
      <c r="Y92" s="191"/>
    </row>
    <row r="93" spans="2:25" x14ac:dyDescent="0.2">
      <c r="B93" s="215"/>
      <c r="C93" s="215"/>
      <c r="D93" s="215"/>
      <c r="E93" s="210"/>
      <c r="F93" s="191"/>
      <c r="I93" s="31"/>
      <c r="J93" s="208"/>
      <c r="K93" s="208"/>
      <c r="L93" s="209"/>
      <c r="M93" s="210"/>
      <c r="N93" s="191"/>
      <c r="P93" s="201"/>
      <c r="Q93" s="202"/>
      <c r="R93" s="191"/>
      <c r="S93" s="191"/>
      <c r="V93" s="201"/>
      <c r="W93" s="202"/>
      <c r="X93" s="191"/>
      <c r="Y93" s="191"/>
    </row>
    <row r="94" spans="2:25" x14ac:dyDescent="0.2">
      <c r="B94" s="215"/>
      <c r="C94" s="215"/>
      <c r="D94" s="215"/>
      <c r="E94" s="210"/>
      <c r="F94" s="191"/>
      <c r="I94" s="31"/>
      <c r="J94" s="208"/>
      <c r="K94" s="208"/>
      <c r="L94" s="209"/>
      <c r="M94" s="210"/>
      <c r="N94" s="191"/>
      <c r="P94" s="201"/>
      <c r="Q94" s="202"/>
      <c r="R94" s="191"/>
      <c r="S94" s="191"/>
      <c r="V94" s="201"/>
      <c r="W94" s="202"/>
      <c r="X94" s="191"/>
      <c r="Y94" s="191"/>
    </row>
    <row r="95" spans="2:25" x14ac:dyDescent="0.2">
      <c r="B95" s="215"/>
      <c r="C95" s="215"/>
      <c r="D95" s="215"/>
      <c r="E95" s="210"/>
      <c r="F95" s="191"/>
      <c r="I95" s="31"/>
      <c r="J95" s="208"/>
      <c r="K95" s="208"/>
      <c r="L95" s="209"/>
      <c r="M95" s="210"/>
      <c r="N95" s="191"/>
      <c r="P95" s="201"/>
      <c r="Q95" s="202"/>
      <c r="R95" s="191"/>
      <c r="S95" s="191"/>
      <c r="V95" s="201"/>
      <c r="W95" s="202"/>
      <c r="X95" s="191"/>
      <c r="Y95" s="191"/>
    </row>
    <row r="96" spans="2:25" x14ac:dyDescent="0.2">
      <c r="B96" s="215"/>
      <c r="C96" s="215"/>
      <c r="D96" s="215"/>
      <c r="E96" s="210"/>
      <c r="F96" s="191"/>
      <c r="I96" s="31"/>
      <c r="J96" s="208"/>
      <c r="K96" s="208"/>
      <c r="L96" s="209"/>
      <c r="M96" s="210"/>
      <c r="N96" s="191"/>
      <c r="P96" s="201"/>
      <c r="Q96" s="202"/>
      <c r="R96" s="191"/>
      <c r="S96" s="191"/>
      <c r="V96" s="201"/>
      <c r="W96" s="202"/>
      <c r="X96" s="191"/>
      <c r="Y96" s="191"/>
    </row>
    <row r="97" spans="2:25" x14ac:dyDescent="0.2">
      <c r="B97" s="215"/>
      <c r="C97" s="215"/>
      <c r="D97" s="215"/>
      <c r="E97" s="210"/>
      <c r="F97" s="191"/>
      <c r="I97" s="31"/>
      <c r="J97" s="208"/>
      <c r="K97" s="208"/>
      <c r="L97" s="209"/>
      <c r="M97" s="210"/>
      <c r="N97" s="191"/>
      <c r="P97" s="201"/>
      <c r="Q97" s="202"/>
      <c r="R97" s="191"/>
      <c r="S97" s="191"/>
      <c r="V97" s="201"/>
      <c r="W97" s="202"/>
      <c r="X97" s="191"/>
      <c r="Y97" s="191"/>
    </row>
    <row r="98" spans="2:25" x14ac:dyDescent="0.2">
      <c r="B98" s="215"/>
      <c r="C98" s="215"/>
      <c r="D98" s="215"/>
      <c r="E98" s="210"/>
      <c r="F98" s="191"/>
      <c r="I98" s="31"/>
      <c r="J98" s="208"/>
      <c r="K98" s="208"/>
      <c r="L98" s="209"/>
      <c r="M98" s="210"/>
      <c r="N98" s="191"/>
      <c r="P98" s="201"/>
      <c r="Q98" s="202"/>
      <c r="R98" s="191"/>
      <c r="S98" s="191"/>
      <c r="V98" s="201"/>
      <c r="W98" s="202"/>
      <c r="X98" s="191"/>
      <c r="Y98" s="191"/>
    </row>
    <row r="99" spans="2:25" x14ac:dyDescent="0.2">
      <c r="B99" s="215"/>
      <c r="C99" s="215"/>
      <c r="D99" s="215"/>
      <c r="E99" s="210"/>
      <c r="F99" s="191"/>
      <c r="I99" s="31"/>
      <c r="J99" s="208"/>
      <c r="K99" s="208"/>
      <c r="L99" s="209"/>
      <c r="M99" s="210"/>
      <c r="N99" s="191"/>
      <c r="P99" s="201"/>
      <c r="Q99" s="202"/>
      <c r="R99" s="191"/>
      <c r="S99" s="191"/>
      <c r="V99" s="201"/>
      <c r="W99" s="202"/>
      <c r="X99" s="191"/>
      <c r="Y99" s="191"/>
    </row>
    <row r="100" spans="2:25" x14ac:dyDescent="0.2">
      <c r="B100" s="215"/>
      <c r="C100" s="215"/>
      <c r="D100" s="215"/>
      <c r="E100" s="210"/>
      <c r="F100" s="191"/>
      <c r="I100" s="31"/>
      <c r="J100" s="208"/>
      <c r="K100" s="208"/>
      <c r="L100" s="209"/>
      <c r="M100" s="210"/>
      <c r="N100" s="191"/>
      <c r="P100" s="201"/>
      <c r="Q100" s="202"/>
      <c r="R100" s="191"/>
      <c r="S100" s="191"/>
      <c r="V100" s="201"/>
      <c r="W100" s="202"/>
      <c r="X100" s="191"/>
      <c r="Y100" s="191"/>
    </row>
    <row r="101" spans="2:25" x14ac:dyDescent="0.2">
      <c r="B101" s="215"/>
      <c r="C101" s="215"/>
      <c r="D101" s="215"/>
      <c r="E101" s="210"/>
      <c r="F101" s="191"/>
      <c r="I101" s="31"/>
      <c r="J101" s="208"/>
      <c r="K101" s="208"/>
      <c r="L101" s="209"/>
      <c r="M101" s="210"/>
      <c r="N101" s="191"/>
      <c r="P101" s="201"/>
      <c r="Q101" s="202"/>
      <c r="R101" s="191"/>
      <c r="S101" s="191"/>
      <c r="V101" s="201"/>
      <c r="W101" s="202"/>
      <c r="X101" s="191"/>
      <c r="Y101" s="191"/>
    </row>
    <row r="102" spans="2:25" x14ac:dyDescent="0.2">
      <c r="B102" s="215"/>
      <c r="C102" s="215"/>
      <c r="D102" s="215"/>
      <c r="E102" s="210"/>
      <c r="F102" s="191"/>
      <c r="I102" s="31"/>
      <c r="J102" s="208"/>
      <c r="K102" s="208"/>
      <c r="L102" s="209"/>
      <c r="M102" s="210"/>
      <c r="N102" s="191"/>
      <c r="P102" s="201"/>
      <c r="Q102" s="202"/>
      <c r="R102" s="191"/>
      <c r="S102" s="191"/>
      <c r="V102" s="201"/>
      <c r="W102" s="202"/>
      <c r="X102" s="191"/>
      <c r="Y102" s="191"/>
    </row>
    <row r="103" spans="2:25" x14ac:dyDescent="0.2">
      <c r="B103" s="215"/>
      <c r="C103" s="215"/>
      <c r="D103" s="215"/>
      <c r="E103" s="210"/>
      <c r="F103" s="191"/>
      <c r="I103" s="31"/>
      <c r="J103" s="208"/>
      <c r="K103" s="208"/>
      <c r="L103" s="209"/>
      <c r="M103" s="210"/>
      <c r="N103" s="191"/>
      <c r="P103" s="201"/>
      <c r="Q103" s="202"/>
      <c r="R103" s="191"/>
      <c r="S103" s="191"/>
      <c r="V103" s="201"/>
      <c r="W103" s="202"/>
      <c r="X103" s="191"/>
      <c r="Y103" s="191"/>
    </row>
    <row r="104" spans="2:25" x14ac:dyDescent="0.2">
      <c r="B104" s="215"/>
      <c r="C104" s="215"/>
      <c r="D104" s="215"/>
      <c r="E104" s="210"/>
      <c r="F104" s="191"/>
      <c r="I104" s="31"/>
      <c r="J104" s="208"/>
      <c r="K104" s="208"/>
      <c r="L104" s="209"/>
      <c r="M104" s="210"/>
      <c r="N104" s="191"/>
      <c r="P104" s="201"/>
      <c r="Q104" s="202"/>
      <c r="R104" s="191"/>
      <c r="S104" s="191"/>
      <c r="V104" s="201"/>
      <c r="W104" s="202"/>
      <c r="X104" s="191"/>
      <c r="Y104" s="191"/>
    </row>
    <row r="105" spans="2:25" x14ac:dyDescent="0.2">
      <c r="B105" s="215"/>
      <c r="C105" s="215"/>
      <c r="D105" s="215"/>
      <c r="E105" s="210"/>
      <c r="F105" s="191"/>
      <c r="I105" s="31"/>
      <c r="J105" s="208"/>
      <c r="K105" s="208"/>
      <c r="L105" s="209"/>
      <c r="M105" s="210"/>
      <c r="N105" s="191"/>
      <c r="P105" s="201"/>
      <c r="Q105" s="202"/>
      <c r="R105" s="191"/>
      <c r="S105" s="191"/>
      <c r="V105" s="201"/>
      <c r="W105" s="202"/>
      <c r="X105" s="191"/>
      <c r="Y105" s="191"/>
    </row>
    <row r="106" spans="2:25" x14ac:dyDescent="0.2">
      <c r="B106" s="215"/>
      <c r="C106" s="215"/>
      <c r="D106" s="215"/>
      <c r="E106" s="210"/>
      <c r="F106" s="191"/>
      <c r="I106" s="31"/>
      <c r="J106" s="208"/>
      <c r="K106" s="208"/>
      <c r="L106" s="209"/>
      <c r="M106" s="210"/>
      <c r="N106" s="191"/>
      <c r="P106" s="201"/>
      <c r="Q106" s="202"/>
      <c r="R106" s="191"/>
      <c r="S106" s="191"/>
      <c r="V106" s="201"/>
      <c r="W106" s="202"/>
      <c r="X106" s="191"/>
      <c r="Y106" s="191"/>
    </row>
    <row r="107" spans="2:25" x14ac:dyDescent="0.2">
      <c r="B107" s="215"/>
      <c r="C107" s="215"/>
      <c r="D107" s="215"/>
      <c r="E107" s="210"/>
      <c r="F107" s="191"/>
      <c r="I107" s="31"/>
      <c r="J107" s="208"/>
      <c r="K107" s="208"/>
      <c r="L107" s="209"/>
      <c r="M107" s="210"/>
      <c r="N107" s="191"/>
      <c r="P107" s="201"/>
      <c r="Q107" s="202"/>
      <c r="R107" s="191"/>
      <c r="S107" s="191"/>
      <c r="V107" s="201"/>
      <c r="W107" s="202"/>
      <c r="X107" s="191"/>
      <c r="Y107" s="191"/>
    </row>
    <row r="108" spans="2:25" x14ac:dyDescent="0.2">
      <c r="B108" s="215"/>
      <c r="C108" s="215"/>
      <c r="D108" s="215"/>
      <c r="E108" s="210"/>
      <c r="F108" s="191"/>
      <c r="I108" s="31"/>
      <c r="J108" s="208"/>
      <c r="K108" s="208"/>
      <c r="L108" s="209"/>
      <c r="M108" s="210"/>
      <c r="N108" s="191"/>
      <c r="P108" s="201"/>
      <c r="Q108" s="202"/>
      <c r="R108" s="191"/>
      <c r="S108" s="191"/>
      <c r="V108" s="201"/>
      <c r="W108" s="202"/>
      <c r="X108" s="191"/>
      <c r="Y108" s="191"/>
    </row>
    <row r="109" spans="2:25" x14ac:dyDescent="0.2">
      <c r="B109" s="215"/>
      <c r="C109" s="215"/>
      <c r="D109" s="215"/>
      <c r="E109" s="210"/>
      <c r="F109" s="191"/>
      <c r="I109" s="31"/>
      <c r="J109" s="208"/>
      <c r="K109" s="208"/>
      <c r="L109" s="209"/>
      <c r="M109" s="210"/>
      <c r="N109" s="191"/>
      <c r="P109" s="201"/>
      <c r="Q109" s="202"/>
      <c r="R109" s="191"/>
      <c r="S109" s="191"/>
      <c r="V109" s="201"/>
      <c r="W109" s="202"/>
      <c r="X109" s="191"/>
      <c r="Y109" s="191"/>
    </row>
    <row r="110" spans="2:25" x14ac:dyDescent="0.2">
      <c r="B110" s="215"/>
      <c r="C110" s="215"/>
      <c r="D110" s="215"/>
      <c r="E110" s="210"/>
      <c r="F110" s="191"/>
      <c r="I110" s="31"/>
      <c r="J110" s="208"/>
      <c r="K110" s="208"/>
      <c r="L110" s="209"/>
      <c r="M110" s="210"/>
      <c r="N110" s="191"/>
      <c r="P110" s="201"/>
      <c r="Q110" s="202"/>
      <c r="R110" s="191"/>
      <c r="S110" s="191"/>
      <c r="V110" s="201"/>
      <c r="W110" s="202"/>
      <c r="X110" s="191"/>
      <c r="Y110" s="191"/>
    </row>
    <row r="111" spans="2:25" x14ac:dyDescent="0.2">
      <c r="B111" s="215"/>
      <c r="C111" s="215"/>
      <c r="D111" s="215"/>
      <c r="E111" s="210"/>
      <c r="F111" s="191"/>
      <c r="I111" s="31"/>
      <c r="J111" s="208"/>
      <c r="K111" s="208"/>
      <c r="L111" s="209"/>
      <c r="M111" s="210"/>
      <c r="N111" s="191"/>
      <c r="P111" s="201"/>
      <c r="Q111" s="202"/>
      <c r="R111" s="191"/>
      <c r="S111" s="191"/>
      <c r="V111" s="201"/>
      <c r="W111" s="202"/>
      <c r="X111" s="191"/>
      <c r="Y111" s="191"/>
    </row>
    <row r="112" spans="2:25" x14ac:dyDescent="0.2">
      <c r="B112" s="215"/>
      <c r="C112" s="215"/>
      <c r="D112" s="215"/>
      <c r="E112" s="210"/>
      <c r="F112" s="191"/>
      <c r="I112" s="31"/>
      <c r="J112" s="208"/>
      <c r="K112" s="208"/>
      <c r="L112" s="209"/>
      <c r="M112" s="210"/>
      <c r="N112" s="191"/>
      <c r="P112" s="201"/>
      <c r="Q112" s="202"/>
      <c r="R112" s="191"/>
      <c r="S112" s="191"/>
      <c r="V112" s="201"/>
      <c r="W112" s="202"/>
      <c r="X112" s="191"/>
      <c r="Y112" s="191"/>
    </row>
    <row r="113" spans="2:25" x14ac:dyDescent="0.2">
      <c r="B113" s="215"/>
      <c r="C113" s="215"/>
      <c r="D113" s="215"/>
      <c r="E113" s="210"/>
      <c r="F113" s="191"/>
      <c r="I113" s="31"/>
      <c r="J113" s="208"/>
      <c r="K113" s="208"/>
      <c r="L113" s="209"/>
      <c r="M113" s="210"/>
      <c r="N113" s="191"/>
      <c r="P113" s="201"/>
      <c r="Q113" s="202"/>
      <c r="R113" s="191"/>
      <c r="S113" s="191"/>
      <c r="V113" s="201"/>
      <c r="W113" s="202"/>
      <c r="X113" s="191"/>
      <c r="Y113" s="191"/>
    </row>
    <row r="114" spans="2:25" x14ac:dyDescent="0.2">
      <c r="B114" s="215"/>
      <c r="C114" s="215"/>
      <c r="D114" s="215"/>
      <c r="E114" s="210"/>
      <c r="F114" s="191"/>
      <c r="I114" s="31"/>
      <c r="J114" s="208"/>
      <c r="K114" s="208"/>
      <c r="L114" s="209"/>
      <c r="M114" s="210"/>
      <c r="N114" s="191"/>
      <c r="P114" s="201"/>
      <c r="Q114" s="202"/>
      <c r="R114" s="191"/>
      <c r="S114" s="191"/>
      <c r="V114" s="201"/>
      <c r="W114" s="202"/>
      <c r="X114" s="191"/>
      <c r="Y114" s="191"/>
    </row>
    <row r="115" spans="2:25" x14ac:dyDescent="0.2">
      <c r="B115" s="215"/>
      <c r="C115" s="215"/>
      <c r="D115" s="215"/>
      <c r="E115" s="210"/>
      <c r="F115" s="191"/>
      <c r="I115" s="31"/>
      <c r="J115" s="208"/>
      <c r="K115" s="208"/>
      <c r="L115" s="209"/>
      <c r="M115" s="210"/>
      <c r="N115" s="191"/>
      <c r="P115" s="201"/>
      <c r="Q115" s="202"/>
      <c r="R115" s="191"/>
      <c r="S115" s="191"/>
      <c r="V115" s="201"/>
      <c r="W115" s="202"/>
      <c r="X115" s="191"/>
      <c r="Y115" s="191"/>
    </row>
    <row r="116" spans="2:25" x14ac:dyDescent="0.2">
      <c r="B116" s="215"/>
      <c r="C116" s="215"/>
      <c r="D116" s="215"/>
      <c r="E116" s="210"/>
      <c r="F116" s="191"/>
      <c r="I116" s="31"/>
      <c r="J116" s="208"/>
      <c r="K116" s="208"/>
      <c r="L116" s="209"/>
      <c r="M116" s="210"/>
      <c r="N116" s="191"/>
      <c r="P116" s="201"/>
      <c r="Q116" s="202"/>
      <c r="R116" s="191"/>
      <c r="S116" s="191"/>
      <c r="V116" s="201"/>
      <c r="W116" s="202"/>
      <c r="X116" s="191"/>
      <c r="Y116" s="191"/>
    </row>
    <row r="117" spans="2:25" x14ac:dyDescent="0.2">
      <c r="B117" s="215"/>
      <c r="C117" s="215"/>
      <c r="D117" s="215"/>
      <c r="E117" s="210"/>
      <c r="F117" s="191"/>
      <c r="I117" s="31"/>
      <c r="J117" s="208"/>
      <c r="K117" s="208"/>
      <c r="L117" s="209"/>
      <c r="M117" s="210"/>
      <c r="N117" s="191"/>
      <c r="P117" s="201"/>
      <c r="Q117" s="202"/>
      <c r="R117" s="191"/>
      <c r="S117" s="191"/>
      <c r="V117" s="201"/>
      <c r="W117" s="202"/>
      <c r="X117" s="191"/>
      <c r="Y117" s="191"/>
    </row>
    <row r="118" spans="2:25" x14ac:dyDescent="0.2">
      <c r="B118" s="215"/>
      <c r="C118" s="215"/>
      <c r="D118" s="215"/>
      <c r="E118" s="210"/>
      <c r="F118" s="191"/>
      <c r="I118" s="31"/>
      <c r="J118" s="208"/>
      <c r="K118" s="208"/>
      <c r="L118" s="209"/>
      <c r="M118" s="210"/>
      <c r="N118" s="191"/>
      <c r="P118" s="201"/>
      <c r="Q118" s="202"/>
      <c r="R118" s="191"/>
      <c r="S118" s="191"/>
      <c r="V118" s="201"/>
      <c r="W118" s="202"/>
      <c r="X118" s="191"/>
      <c r="Y118" s="191"/>
    </row>
    <row r="119" spans="2:25" x14ac:dyDescent="0.2">
      <c r="B119" s="215"/>
      <c r="C119" s="215"/>
      <c r="D119" s="215"/>
      <c r="E119" s="210"/>
      <c r="F119" s="191"/>
      <c r="I119" s="31"/>
      <c r="J119" s="208"/>
      <c r="K119" s="208"/>
      <c r="L119" s="209"/>
      <c r="M119" s="210"/>
      <c r="N119" s="191"/>
      <c r="P119" s="201"/>
      <c r="Q119" s="202"/>
      <c r="R119" s="191"/>
      <c r="S119" s="191"/>
      <c r="V119" s="201"/>
      <c r="W119" s="202"/>
      <c r="X119" s="191"/>
      <c r="Y119" s="191"/>
    </row>
    <row r="120" spans="2:25" x14ac:dyDescent="0.2">
      <c r="B120" s="215"/>
      <c r="C120" s="215"/>
      <c r="D120" s="215"/>
      <c r="E120" s="210"/>
      <c r="F120" s="191"/>
      <c r="I120" s="31"/>
      <c r="J120" s="208"/>
      <c r="K120" s="208"/>
      <c r="L120" s="209"/>
      <c r="M120" s="210"/>
      <c r="N120" s="191"/>
      <c r="P120" s="201"/>
      <c r="Q120" s="202"/>
      <c r="R120" s="191"/>
      <c r="S120" s="191"/>
      <c r="V120" s="201"/>
      <c r="W120" s="202"/>
      <c r="X120" s="191"/>
      <c r="Y120" s="191"/>
    </row>
    <row r="121" spans="2:25" x14ac:dyDescent="0.2">
      <c r="B121" s="215"/>
      <c r="C121" s="215"/>
      <c r="D121" s="215"/>
      <c r="E121" s="210"/>
      <c r="F121" s="191"/>
      <c r="I121" s="31"/>
      <c r="J121" s="208"/>
      <c r="K121" s="208"/>
      <c r="L121" s="209"/>
      <c r="M121" s="210"/>
      <c r="N121" s="191"/>
      <c r="P121" s="201"/>
      <c r="Q121" s="202"/>
      <c r="R121" s="191"/>
      <c r="S121" s="191"/>
      <c r="V121" s="201"/>
      <c r="W121" s="202"/>
      <c r="X121" s="191"/>
      <c r="Y121" s="191"/>
    </row>
    <row r="122" spans="2:25" x14ac:dyDescent="0.2">
      <c r="B122" s="215"/>
      <c r="C122" s="215"/>
      <c r="D122" s="215"/>
      <c r="E122" s="210"/>
      <c r="F122" s="191"/>
      <c r="I122" s="31"/>
      <c r="J122" s="208"/>
      <c r="K122" s="208"/>
      <c r="L122" s="209"/>
      <c r="M122" s="210"/>
      <c r="N122" s="191"/>
      <c r="P122" s="201"/>
      <c r="Q122" s="202"/>
      <c r="R122" s="191"/>
      <c r="S122" s="191"/>
      <c r="V122" s="201"/>
      <c r="W122" s="202"/>
      <c r="X122" s="191"/>
      <c r="Y122" s="191"/>
    </row>
    <row r="123" spans="2:25" x14ac:dyDescent="0.2">
      <c r="B123" s="215"/>
      <c r="C123" s="215"/>
      <c r="D123" s="215"/>
      <c r="E123" s="210"/>
      <c r="F123" s="191"/>
      <c r="I123" s="31"/>
      <c r="J123" s="208"/>
      <c r="K123" s="208"/>
      <c r="L123" s="209"/>
      <c r="M123" s="210"/>
      <c r="N123" s="191"/>
      <c r="P123" s="201"/>
      <c r="Q123" s="202"/>
      <c r="R123" s="191"/>
      <c r="S123" s="191"/>
      <c r="V123" s="201"/>
      <c r="W123" s="202"/>
      <c r="X123" s="191"/>
      <c r="Y123" s="191"/>
    </row>
    <row r="124" spans="2:25" x14ac:dyDescent="0.2">
      <c r="B124" s="215"/>
      <c r="C124" s="215"/>
      <c r="D124" s="215"/>
      <c r="E124" s="210"/>
      <c r="F124" s="191"/>
      <c r="I124" s="31"/>
      <c r="J124" s="208"/>
      <c r="K124" s="208"/>
      <c r="L124" s="209"/>
      <c r="M124" s="210"/>
      <c r="N124" s="191"/>
      <c r="P124" s="201"/>
      <c r="Q124" s="202"/>
      <c r="R124" s="191"/>
      <c r="S124" s="191"/>
      <c r="V124" s="201"/>
      <c r="W124" s="202"/>
      <c r="X124" s="191"/>
      <c r="Y124" s="191"/>
    </row>
    <row r="125" spans="2:25" x14ac:dyDescent="0.2">
      <c r="B125" s="215"/>
      <c r="C125" s="215"/>
      <c r="D125" s="215"/>
      <c r="E125" s="210"/>
      <c r="F125" s="191"/>
      <c r="I125" s="31"/>
      <c r="J125" s="208"/>
      <c r="K125" s="208"/>
      <c r="L125" s="209"/>
      <c r="M125" s="210"/>
      <c r="N125" s="191"/>
      <c r="P125" s="201"/>
      <c r="Q125" s="202"/>
      <c r="R125" s="191"/>
      <c r="S125" s="191"/>
      <c r="V125" s="201"/>
      <c r="W125" s="202"/>
      <c r="X125" s="191"/>
      <c r="Y125" s="191"/>
    </row>
    <row r="126" spans="2:25" x14ac:dyDescent="0.2">
      <c r="B126" s="215"/>
      <c r="C126" s="215"/>
      <c r="D126" s="215"/>
      <c r="E126" s="210"/>
      <c r="F126" s="191"/>
      <c r="I126" s="31"/>
      <c r="J126" s="208"/>
      <c r="K126" s="208"/>
      <c r="L126" s="209"/>
      <c r="M126" s="210"/>
      <c r="N126" s="191"/>
      <c r="P126" s="201"/>
      <c r="Q126" s="202"/>
      <c r="R126" s="191"/>
      <c r="S126" s="191"/>
      <c r="V126" s="201"/>
      <c r="W126" s="202"/>
      <c r="X126" s="191"/>
      <c r="Y126" s="191"/>
    </row>
    <row r="127" spans="2:25" x14ac:dyDescent="0.2">
      <c r="B127" s="215"/>
      <c r="C127" s="215"/>
      <c r="D127" s="215"/>
      <c r="E127" s="210"/>
      <c r="F127" s="191"/>
      <c r="I127" s="31"/>
      <c r="J127" s="208"/>
      <c r="K127" s="208"/>
      <c r="L127" s="209"/>
      <c r="M127" s="210"/>
      <c r="N127" s="191"/>
      <c r="P127" s="201"/>
      <c r="Q127" s="202"/>
      <c r="R127" s="191"/>
      <c r="S127" s="191"/>
      <c r="V127" s="201"/>
      <c r="W127" s="202"/>
      <c r="X127" s="191"/>
      <c r="Y127" s="191"/>
    </row>
    <row r="128" spans="2:25" x14ac:dyDescent="0.2">
      <c r="B128" s="215"/>
      <c r="C128" s="215"/>
      <c r="D128" s="215"/>
      <c r="E128" s="210"/>
      <c r="F128" s="191"/>
      <c r="I128" s="31"/>
      <c r="J128" s="208"/>
      <c r="K128" s="208"/>
      <c r="L128" s="209"/>
      <c r="M128" s="210"/>
      <c r="N128" s="191"/>
      <c r="P128" s="201"/>
      <c r="Q128" s="202"/>
      <c r="R128" s="191"/>
      <c r="S128" s="191"/>
      <c r="V128" s="201"/>
      <c r="W128" s="202"/>
      <c r="X128" s="191"/>
      <c r="Y128" s="191"/>
    </row>
    <row r="129" spans="2:25" x14ac:dyDescent="0.2">
      <c r="B129" s="215"/>
      <c r="C129" s="215"/>
      <c r="D129" s="215"/>
      <c r="E129" s="210"/>
      <c r="F129" s="191"/>
      <c r="I129" s="31"/>
      <c r="J129" s="208"/>
      <c r="K129" s="208"/>
      <c r="L129" s="209"/>
      <c r="M129" s="210"/>
      <c r="N129" s="191"/>
      <c r="P129" s="201"/>
      <c r="Q129" s="202"/>
      <c r="R129" s="191"/>
      <c r="S129" s="191"/>
      <c r="V129" s="201"/>
      <c r="W129" s="202"/>
      <c r="X129" s="191"/>
      <c r="Y129" s="191"/>
    </row>
    <row r="130" spans="2:25" x14ac:dyDescent="0.2">
      <c r="B130" s="215"/>
      <c r="C130" s="215"/>
      <c r="D130" s="215"/>
      <c r="E130" s="210"/>
      <c r="F130" s="191"/>
      <c r="I130" s="31"/>
      <c r="J130" s="208"/>
      <c r="K130" s="208"/>
      <c r="L130" s="209"/>
      <c r="M130" s="210"/>
      <c r="N130" s="191"/>
      <c r="P130" s="201"/>
      <c r="Q130" s="202"/>
      <c r="R130" s="191"/>
      <c r="S130" s="191"/>
      <c r="V130" s="201"/>
      <c r="W130" s="202"/>
      <c r="X130" s="191"/>
      <c r="Y130" s="191"/>
    </row>
    <row r="131" spans="2:25" x14ac:dyDescent="0.2">
      <c r="B131" s="215"/>
      <c r="C131" s="215"/>
      <c r="D131" s="215"/>
      <c r="E131" s="210"/>
      <c r="F131" s="191"/>
      <c r="I131" s="31"/>
      <c r="J131" s="208"/>
      <c r="K131" s="208"/>
      <c r="L131" s="209"/>
      <c r="M131" s="210"/>
      <c r="N131" s="191"/>
      <c r="P131" s="201"/>
      <c r="Q131" s="202"/>
      <c r="R131" s="191"/>
      <c r="S131" s="191"/>
      <c r="V131" s="201"/>
      <c r="W131" s="202"/>
      <c r="X131" s="191"/>
      <c r="Y131" s="191"/>
    </row>
    <row r="132" spans="2:25" x14ac:dyDescent="0.2">
      <c r="B132" s="215"/>
      <c r="C132" s="215"/>
      <c r="D132" s="215"/>
      <c r="E132" s="210"/>
      <c r="F132" s="191"/>
      <c r="I132" s="31"/>
      <c r="J132" s="208"/>
      <c r="K132" s="208"/>
      <c r="L132" s="209"/>
      <c r="M132" s="210"/>
      <c r="N132" s="191"/>
      <c r="P132" s="201"/>
      <c r="Q132" s="202"/>
      <c r="R132" s="191"/>
      <c r="S132" s="191"/>
      <c r="V132" s="201"/>
      <c r="W132" s="202"/>
      <c r="X132" s="191"/>
      <c r="Y132" s="191"/>
    </row>
    <row r="133" spans="2:25" x14ac:dyDescent="0.2">
      <c r="B133" s="215"/>
      <c r="C133" s="215"/>
      <c r="D133" s="215"/>
      <c r="E133" s="210"/>
      <c r="F133" s="191"/>
      <c r="I133" s="31"/>
      <c r="J133" s="208"/>
      <c r="K133" s="208"/>
      <c r="L133" s="209"/>
      <c r="M133" s="210"/>
      <c r="N133" s="191"/>
      <c r="P133" s="201"/>
      <c r="Q133" s="202"/>
      <c r="R133" s="191"/>
      <c r="S133" s="191"/>
      <c r="V133" s="201"/>
      <c r="W133" s="202"/>
      <c r="X133" s="191"/>
      <c r="Y133" s="191"/>
    </row>
    <row r="134" spans="2:25" x14ac:dyDescent="0.2">
      <c r="B134" s="215"/>
      <c r="C134" s="215"/>
      <c r="D134" s="215"/>
      <c r="E134" s="210"/>
      <c r="F134" s="191"/>
      <c r="I134" s="31"/>
      <c r="J134" s="208"/>
      <c r="K134" s="208"/>
      <c r="L134" s="209"/>
      <c r="M134" s="210"/>
      <c r="N134" s="191"/>
      <c r="P134" s="201"/>
      <c r="Q134" s="202"/>
      <c r="R134" s="191"/>
      <c r="S134" s="191"/>
      <c r="V134" s="201"/>
      <c r="W134" s="202"/>
      <c r="X134" s="191"/>
      <c r="Y134" s="191"/>
    </row>
    <row r="135" spans="2:25" x14ac:dyDescent="0.2">
      <c r="B135" s="215"/>
      <c r="C135" s="215"/>
      <c r="D135" s="215"/>
      <c r="E135" s="210"/>
      <c r="F135" s="191"/>
      <c r="I135" s="31"/>
      <c r="J135" s="208"/>
      <c r="K135" s="208"/>
      <c r="L135" s="209"/>
      <c r="M135" s="210"/>
      <c r="N135" s="191"/>
      <c r="P135" s="201"/>
      <c r="Q135" s="202"/>
      <c r="R135" s="191"/>
      <c r="S135" s="191"/>
      <c r="V135" s="201"/>
      <c r="W135" s="202"/>
      <c r="X135" s="191"/>
      <c r="Y135" s="191"/>
    </row>
    <row r="136" spans="2:25" x14ac:dyDescent="0.2">
      <c r="B136" s="215"/>
      <c r="C136" s="215"/>
      <c r="D136" s="215"/>
      <c r="E136" s="210"/>
      <c r="F136" s="191"/>
      <c r="I136" s="31"/>
      <c r="J136" s="208"/>
      <c r="K136" s="208"/>
      <c r="L136" s="209"/>
      <c r="M136" s="210"/>
      <c r="N136" s="191"/>
      <c r="P136" s="201"/>
      <c r="Q136" s="202"/>
      <c r="R136" s="191"/>
      <c r="S136" s="191"/>
      <c r="V136" s="201"/>
      <c r="W136" s="202"/>
      <c r="X136" s="191"/>
      <c r="Y136" s="191"/>
    </row>
    <row r="137" spans="2:25" x14ac:dyDescent="0.2">
      <c r="B137" s="215"/>
      <c r="C137" s="215"/>
      <c r="D137" s="215"/>
      <c r="E137" s="210"/>
      <c r="F137" s="191"/>
      <c r="I137" s="31"/>
      <c r="J137" s="208"/>
      <c r="K137" s="208"/>
      <c r="L137" s="209"/>
      <c r="M137" s="210"/>
      <c r="N137" s="191"/>
      <c r="P137" s="201"/>
      <c r="Q137" s="202"/>
      <c r="R137" s="191"/>
      <c r="S137" s="191"/>
      <c r="V137" s="201"/>
      <c r="W137" s="202"/>
      <c r="X137" s="191"/>
      <c r="Y137" s="191"/>
    </row>
    <row r="138" spans="2:25" x14ac:dyDescent="0.2">
      <c r="B138" s="215"/>
      <c r="C138" s="215"/>
      <c r="D138" s="215"/>
      <c r="E138" s="210"/>
      <c r="F138" s="191"/>
      <c r="I138" s="31"/>
      <c r="J138" s="208"/>
      <c r="K138" s="208"/>
      <c r="L138" s="209"/>
      <c r="M138" s="210"/>
      <c r="N138" s="191"/>
      <c r="P138" s="201"/>
      <c r="Q138" s="202"/>
      <c r="R138" s="191"/>
      <c r="S138" s="191"/>
      <c r="V138" s="201"/>
      <c r="W138" s="202"/>
      <c r="X138" s="191"/>
      <c r="Y138" s="191"/>
    </row>
    <row r="139" spans="2:25" x14ac:dyDescent="0.2">
      <c r="B139" s="215"/>
      <c r="C139" s="215"/>
      <c r="D139" s="215"/>
      <c r="E139" s="210"/>
      <c r="F139" s="191"/>
      <c r="I139" s="31"/>
      <c r="J139" s="208"/>
      <c r="K139" s="208"/>
      <c r="L139" s="209"/>
      <c r="M139" s="210"/>
      <c r="N139" s="191"/>
      <c r="P139" s="201"/>
      <c r="Q139" s="202"/>
      <c r="R139" s="191"/>
      <c r="S139" s="191"/>
      <c r="V139" s="201"/>
      <c r="W139" s="202"/>
      <c r="X139" s="191"/>
      <c r="Y139" s="191"/>
    </row>
    <row r="140" spans="2:25" x14ac:dyDescent="0.2">
      <c r="B140" s="215"/>
      <c r="C140" s="215"/>
      <c r="D140" s="215"/>
      <c r="E140" s="210"/>
      <c r="F140" s="191"/>
      <c r="I140" s="31"/>
      <c r="J140" s="208"/>
      <c r="K140" s="208"/>
      <c r="L140" s="209"/>
      <c r="M140" s="210"/>
      <c r="N140" s="191"/>
      <c r="P140" s="201"/>
      <c r="Q140" s="202"/>
      <c r="R140" s="191"/>
      <c r="S140" s="191"/>
      <c r="V140" s="201"/>
      <c r="W140" s="202"/>
      <c r="X140" s="191"/>
      <c r="Y140" s="191"/>
    </row>
    <row r="141" spans="2:25" x14ac:dyDescent="0.2">
      <c r="B141" s="215"/>
      <c r="C141" s="215"/>
      <c r="D141" s="215"/>
      <c r="E141" s="210"/>
      <c r="F141" s="191"/>
      <c r="I141" s="31"/>
      <c r="J141" s="208"/>
      <c r="K141" s="208"/>
      <c r="L141" s="209"/>
      <c r="M141" s="210"/>
      <c r="N141" s="191"/>
      <c r="P141" s="201"/>
      <c r="Q141" s="202"/>
      <c r="R141" s="191"/>
      <c r="S141" s="191"/>
      <c r="V141" s="201"/>
      <c r="W141" s="202"/>
      <c r="X141" s="191"/>
      <c r="Y141" s="191"/>
    </row>
    <row r="142" spans="2:25" x14ac:dyDescent="0.2">
      <c r="B142" s="215"/>
      <c r="C142" s="215"/>
      <c r="D142" s="215"/>
      <c r="E142" s="210"/>
      <c r="F142" s="191"/>
      <c r="I142" s="31"/>
      <c r="J142" s="208"/>
      <c r="K142" s="208"/>
      <c r="L142" s="209"/>
      <c r="M142" s="210"/>
      <c r="N142" s="191"/>
      <c r="P142" s="201"/>
      <c r="Q142" s="202"/>
      <c r="R142" s="191"/>
      <c r="S142" s="191"/>
      <c r="V142" s="201"/>
      <c r="W142" s="202"/>
      <c r="X142" s="191"/>
      <c r="Y142" s="191"/>
    </row>
    <row r="143" spans="2:25" x14ac:dyDescent="0.2">
      <c r="B143" s="215"/>
      <c r="C143" s="215"/>
      <c r="D143" s="215"/>
      <c r="E143" s="210"/>
      <c r="F143" s="191"/>
      <c r="I143" s="31"/>
      <c r="J143" s="208"/>
      <c r="K143" s="208"/>
      <c r="L143" s="209"/>
      <c r="M143" s="210"/>
      <c r="N143" s="191"/>
      <c r="P143" s="201"/>
      <c r="Q143" s="202"/>
      <c r="R143" s="191"/>
      <c r="S143" s="191"/>
      <c r="V143" s="201"/>
      <c r="W143" s="202"/>
      <c r="X143" s="191"/>
      <c r="Y143" s="191"/>
    </row>
    <row r="144" spans="2:25" x14ac:dyDescent="0.2">
      <c r="B144" s="215"/>
      <c r="C144" s="215"/>
      <c r="D144" s="215"/>
      <c r="E144" s="210"/>
      <c r="F144" s="191"/>
      <c r="I144" s="31"/>
      <c r="J144" s="208"/>
      <c r="K144" s="208"/>
      <c r="L144" s="209"/>
      <c r="M144" s="210"/>
      <c r="N144" s="191"/>
      <c r="P144" s="201"/>
      <c r="Q144" s="202"/>
      <c r="R144" s="191"/>
      <c r="S144" s="191"/>
      <c r="V144" s="201"/>
      <c r="W144" s="202"/>
      <c r="X144" s="191"/>
      <c r="Y144" s="191"/>
    </row>
    <row r="145" spans="2:25" x14ac:dyDescent="0.2">
      <c r="B145" s="215"/>
      <c r="C145" s="215"/>
      <c r="D145" s="215"/>
      <c r="E145" s="210"/>
      <c r="F145" s="191"/>
      <c r="I145" s="31"/>
      <c r="J145" s="208"/>
      <c r="K145" s="208"/>
      <c r="L145" s="209"/>
      <c r="M145" s="210"/>
      <c r="N145" s="191"/>
      <c r="P145" s="201"/>
      <c r="Q145" s="202"/>
      <c r="R145" s="191"/>
      <c r="S145" s="191"/>
      <c r="V145" s="201"/>
      <c r="W145" s="202"/>
      <c r="X145" s="191"/>
      <c r="Y145" s="191"/>
    </row>
    <row r="146" spans="2:25" x14ac:dyDescent="0.2">
      <c r="B146" s="215"/>
      <c r="C146" s="215"/>
      <c r="D146" s="215"/>
      <c r="E146" s="210"/>
      <c r="F146" s="191"/>
      <c r="I146" s="31"/>
      <c r="J146" s="208"/>
      <c r="K146" s="208"/>
      <c r="L146" s="209"/>
      <c r="M146" s="210"/>
      <c r="N146" s="191"/>
      <c r="P146" s="201"/>
      <c r="Q146" s="202"/>
      <c r="R146" s="191"/>
      <c r="S146" s="191"/>
      <c r="V146" s="201"/>
      <c r="W146" s="202"/>
      <c r="X146" s="191"/>
      <c r="Y146" s="191"/>
    </row>
    <row r="147" spans="2:25" x14ac:dyDescent="0.2">
      <c r="B147" s="215"/>
      <c r="C147" s="215"/>
      <c r="D147" s="215"/>
      <c r="E147" s="210"/>
      <c r="F147" s="191"/>
      <c r="I147" s="31"/>
      <c r="J147" s="208"/>
      <c r="K147" s="208"/>
      <c r="L147" s="209"/>
      <c r="M147" s="210"/>
      <c r="N147" s="191"/>
      <c r="P147" s="201"/>
      <c r="Q147" s="202"/>
      <c r="R147" s="191"/>
      <c r="S147" s="191"/>
      <c r="V147" s="201"/>
      <c r="W147" s="202"/>
      <c r="X147" s="191"/>
      <c r="Y147" s="191"/>
    </row>
    <row r="148" spans="2:25" x14ac:dyDescent="0.2">
      <c r="B148" s="215"/>
      <c r="C148" s="215"/>
      <c r="D148" s="215"/>
      <c r="E148" s="210"/>
      <c r="F148" s="191"/>
      <c r="I148" s="31"/>
      <c r="J148" s="208"/>
      <c r="K148" s="208"/>
      <c r="L148" s="209"/>
      <c r="M148" s="210"/>
      <c r="N148" s="191"/>
      <c r="P148" s="201"/>
      <c r="Q148" s="202"/>
      <c r="R148" s="191"/>
      <c r="S148" s="191"/>
      <c r="V148" s="201"/>
      <c r="W148" s="202"/>
      <c r="X148" s="191"/>
      <c r="Y148" s="191"/>
    </row>
    <row r="149" spans="2:25" x14ac:dyDescent="0.2">
      <c r="B149" s="215"/>
      <c r="C149" s="215"/>
      <c r="D149" s="215"/>
      <c r="E149" s="210"/>
      <c r="F149" s="191"/>
      <c r="I149" s="31"/>
      <c r="J149" s="208"/>
      <c r="K149" s="208"/>
      <c r="L149" s="209"/>
      <c r="M149" s="210"/>
      <c r="N149" s="191"/>
      <c r="P149" s="201"/>
      <c r="Q149" s="202"/>
      <c r="R149" s="191"/>
      <c r="S149" s="191"/>
      <c r="V149" s="201"/>
      <c r="W149" s="202"/>
      <c r="X149" s="191"/>
      <c r="Y149" s="191"/>
    </row>
    <row r="150" spans="2:25" x14ac:dyDescent="0.2">
      <c r="B150" s="215"/>
      <c r="C150" s="215"/>
      <c r="D150" s="215"/>
      <c r="E150" s="210"/>
      <c r="F150" s="191"/>
      <c r="I150" s="31"/>
      <c r="J150" s="208"/>
      <c r="K150" s="208"/>
      <c r="L150" s="209"/>
      <c r="M150" s="210"/>
      <c r="N150" s="191"/>
      <c r="P150" s="201"/>
      <c r="Q150" s="202"/>
      <c r="R150" s="191"/>
      <c r="S150" s="191"/>
      <c r="V150" s="201"/>
      <c r="W150" s="202"/>
      <c r="X150" s="191"/>
      <c r="Y150" s="191"/>
    </row>
    <row r="151" spans="2:25" x14ac:dyDescent="0.2">
      <c r="B151" s="215"/>
      <c r="C151" s="215"/>
      <c r="D151" s="215"/>
      <c r="E151" s="210"/>
      <c r="F151" s="191"/>
      <c r="I151" s="31"/>
      <c r="J151" s="208"/>
      <c r="K151" s="208"/>
      <c r="L151" s="209"/>
      <c r="M151" s="210"/>
      <c r="N151" s="191"/>
      <c r="P151" s="201"/>
      <c r="Q151" s="202"/>
      <c r="R151" s="191"/>
      <c r="S151" s="191"/>
      <c r="V151" s="201"/>
      <c r="W151" s="202"/>
      <c r="X151" s="191"/>
      <c r="Y151" s="191"/>
    </row>
    <row r="152" spans="2:25" x14ac:dyDescent="0.2">
      <c r="B152" s="215"/>
      <c r="C152" s="215"/>
      <c r="D152" s="215"/>
      <c r="E152" s="210"/>
      <c r="F152" s="191"/>
      <c r="I152" s="31"/>
      <c r="J152" s="208"/>
      <c r="K152" s="208"/>
      <c r="L152" s="209"/>
      <c r="M152" s="210"/>
      <c r="N152" s="191"/>
      <c r="P152" s="201"/>
      <c r="Q152" s="202"/>
      <c r="R152" s="191"/>
      <c r="S152" s="191"/>
      <c r="V152" s="201"/>
      <c r="W152" s="202"/>
      <c r="X152" s="191"/>
      <c r="Y152" s="191"/>
    </row>
    <row r="153" spans="2:25" x14ac:dyDescent="0.2">
      <c r="B153" s="215"/>
      <c r="C153" s="215"/>
      <c r="D153" s="215"/>
      <c r="E153" s="210"/>
      <c r="F153" s="191"/>
      <c r="I153" s="31"/>
      <c r="J153" s="208"/>
      <c r="K153" s="208"/>
      <c r="L153" s="209"/>
      <c r="M153" s="210"/>
      <c r="N153" s="191"/>
      <c r="P153" s="201"/>
      <c r="Q153" s="202"/>
      <c r="R153" s="191"/>
      <c r="S153" s="191"/>
      <c r="V153" s="201"/>
      <c r="W153" s="202"/>
      <c r="X153" s="191"/>
      <c r="Y153" s="191"/>
    </row>
    <row r="154" spans="2:25" x14ac:dyDescent="0.2">
      <c r="B154" s="215"/>
      <c r="C154" s="215"/>
      <c r="D154" s="215"/>
      <c r="E154" s="210"/>
      <c r="F154" s="191"/>
      <c r="I154" s="31"/>
      <c r="J154" s="208"/>
      <c r="K154" s="208"/>
      <c r="L154" s="209"/>
      <c r="M154" s="210"/>
      <c r="N154" s="191"/>
      <c r="P154" s="201"/>
      <c r="Q154" s="202"/>
      <c r="R154" s="191"/>
      <c r="S154" s="191"/>
      <c r="V154" s="201"/>
      <c r="W154" s="202"/>
      <c r="X154" s="191"/>
      <c r="Y154" s="191"/>
    </row>
    <row r="155" spans="2:25" x14ac:dyDescent="0.2">
      <c r="B155" s="215"/>
      <c r="C155" s="215"/>
      <c r="D155" s="215"/>
      <c r="E155" s="210"/>
      <c r="F155" s="191"/>
      <c r="I155" s="31"/>
      <c r="J155" s="208"/>
      <c r="K155" s="208"/>
      <c r="L155" s="209"/>
      <c r="M155" s="210"/>
      <c r="N155" s="191"/>
      <c r="P155" s="201"/>
      <c r="Q155" s="202"/>
      <c r="R155" s="191"/>
      <c r="S155" s="191"/>
      <c r="V155" s="201"/>
      <c r="W155" s="202"/>
      <c r="X155" s="191"/>
      <c r="Y155" s="191"/>
    </row>
    <row r="156" spans="2:25" x14ac:dyDescent="0.2">
      <c r="B156" s="215"/>
      <c r="C156" s="215"/>
      <c r="D156" s="215"/>
      <c r="E156" s="210"/>
      <c r="F156" s="191"/>
      <c r="I156" s="31"/>
      <c r="J156" s="208"/>
      <c r="K156" s="208"/>
      <c r="L156" s="209"/>
      <c r="M156" s="210"/>
      <c r="N156" s="191"/>
      <c r="P156" s="201"/>
      <c r="Q156" s="202"/>
      <c r="R156" s="191"/>
      <c r="S156" s="191"/>
      <c r="V156" s="201"/>
      <c r="W156" s="202"/>
      <c r="X156" s="191"/>
      <c r="Y156" s="191"/>
    </row>
    <row r="157" spans="2:25" x14ac:dyDescent="0.2">
      <c r="B157" s="215"/>
      <c r="C157" s="215"/>
      <c r="D157" s="215"/>
      <c r="E157" s="210"/>
      <c r="F157" s="191"/>
      <c r="I157" s="31"/>
      <c r="J157" s="208"/>
      <c r="K157" s="208"/>
      <c r="L157" s="209"/>
      <c r="M157" s="210"/>
      <c r="N157" s="191"/>
      <c r="P157" s="201"/>
      <c r="Q157" s="202"/>
      <c r="R157" s="191"/>
      <c r="S157" s="191"/>
      <c r="V157" s="201"/>
      <c r="W157" s="202"/>
      <c r="X157" s="191"/>
      <c r="Y157" s="191"/>
    </row>
    <row r="158" spans="2:25" x14ac:dyDescent="0.2">
      <c r="B158" s="215"/>
      <c r="C158" s="215"/>
      <c r="D158" s="215"/>
      <c r="E158" s="210"/>
      <c r="F158" s="191"/>
      <c r="I158" s="31"/>
      <c r="J158" s="208"/>
      <c r="K158" s="208"/>
      <c r="L158" s="209"/>
      <c r="M158" s="210"/>
      <c r="N158" s="191"/>
      <c r="P158" s="201"/>
      <c r="Q158" s="202"/>
      <c r="R158" s="191"/>
      <c r="S158" s="191"/>
      <c r="V158" s="201"/>
      <c r="W158" s="202"/>
      <c r="X158" s="191"/>
      <c r="Y158" s="191"/>
    </row>
    <row r="159" spans="2:25" x14ac:dyDescent="0.2">
      <c r="B159" s="215"/>
      <c r="C159" s="215"/>
      <c r="D159" s="215"/>
      <c r="E159" s="210"/>
      <c r="F159" s="191"/>
      <c r="I159" s="31"/>
      <c r="J159" s="208"/>
      <c r="K159" s="208"/>
      <c r="L159" s="209"/>
      <c r="M159" s="210"/>
      <c r="N159" s="191"/>
      <c r="P159" s="201"/>
      <c r="Q159" s="202"/>
      <c r="R159" s="191"/>
      <c r="S159" s="191"/>
      <c r="V159" s="201"/>
      <c r="W159" s="202"/>
      <c r="X159" s="191"/>
      <c r="Y159" s="191"/>
    </row>
    <row r="160" spans="2:25" x14ac:dyDescent="0.2">
      <c r="B160" s="215"/>
      <c r="C160" s="215"/>
      <c r="D160" s="215"/>
      <c r="E160" s="210"/>
      <c r="F160" s="191"/>
      <c r="I160" s="31"/>
      <c r="J160" s="208"/>
      <c r="K160" s="208"/>
      <c r="L160" s="209"/>
      <c r="M160" s="210"/>
      <c r="N160" s="191"/>
      <c r="P160" s="201"/>
      <c r="Q160" s="202"/>
      <c r="R160" s="191"/>
      <c r="S160" s="191"/>
      <c r="V160" s="201"/>
      <c r="W160" s="202"/>
      <c r="X160" s="191"/>
      <c r="Y160" s="191"/>
    </row>
    <row r="161" spans="2:25" x14ac:dyDescent="0.2">
      <c r="B161" s="215"/>
      <c r="C161" s="215"/>
      <c r="D161" s="215"/>
      <c r="E161" s="210"/>
      <c r="F161" s="191"/>
      <c r="I161" s="31"/>
      <c r="J161" s="208"/>
      <c r="K161" s="208"/>
      <c r="L161" s="209"/>
      <c r="M161" s="210"/>
      <c r="N161" s="191"/>
      <c r="P161" s="201"/>
      <c r="Q161" s="202"/>
      <c r="R161" s="191"/>
      <c r="S161" s="191"/>
      <c r="V161" s="201"/>
      <c r="W161" s="202"/>
      <c r="X161" s="191"/>
      <c r="Y161" s="191"/>
    </row>
    <row r="162" spans="2:25" x14ac:dyDescent="0.2">
      <c r="B162" s="215"/>
      <c r="C162" s="215"/>
      <c r="D162" s="215"/>
      <c r="E162" s="210"/>
      <c r="F162" s="191"/>
      <c r="I162" s="31"/>
      <c r="J162" s="208"/>
      <c r="K162" s="208"/>
      <c r="L162" s="209"/>
      <c r="M162" s="210"/>
      <c r="N162" s="191"/>
      <c r="P162" s="201"/>
      <c r="Q162" s="202"/>
      <c r="R162" s="191"/>
      <c r="S162" s="191"/>
      <c r="V162" s="201"/>
      <c r="W162" s="202"/>
      <c r="X162" s="191"/>
      <c r="Y162" s="191"/>
    </row>
    <row r="163" spans="2:25" x14ac:dyDescent="0.2">
      <c r="B163" s="215"/>
      <c r="C163" s="215"/>
      <c r="D163" s="215"/>
      <c r="E163" s="210"/>
      <c r="F163" s="191"/>
      <c r="I163" s="31"/>
      <c r="J163" s="208"/>
      <c r="K163" s="208"/>
      <c r="L163" s="209"/>
      <c r="M163" s="210"/>
      <c r="N163" s="191"/>
      <c r="P163" s="201"/>
      <c r="Q163" s="202"/>
      <c r="R163" s="191"/>
      <c r="S163" s="191"/>
      <c r="V163" s="201"/>
      <c r="W163" s="202"/>
      <c r="X163" s="191"/>
      <c r="Y163" s="191"/>
    </row>
    <row r="164" spans="2:25" x14ac:dyDescent="0.2">
      <c r="B164" s="215"/>
      <c r="C164" s="215"/>
      <c r="D164" s="215"/>
      <c r="E164" s="210"/>
      <c r="F164" s="191"/>
      <c r="I164" s="31"/>
      <c r="J164" s="208"/>
      <c r="K164" s="208"/>
      <c r="L164" s="209"/>
      <c r="M164" s="210"/>
      <c r="N164" s="191"/>
      <c r="P164" s="201"/>
      <c r="Q164" s="202"/>
      <c r="R164" s="191"/>
      <c r="S164" s="191"/>
      <c r="V164" s="201"/>
      <c r="W164" s="202"/>
      <c r="X164" s="191"/>
      <c r="Y164" s="191"/>
    </row>
    <row r="165" spans="2:25" x14ac:dyDescent="0.2">
      <c r="B165" s="215"/>
      <c r="C165" s="215"/>
      <c r="D165" s="215"/>
      <c r="E165" s="210"/>
      <c r="F165" s="191"/>
      <c r="I165" s="31"/>
      <c r="J165" s="208"/>
      <c r="K165" s="208"/>
      <c r="L165" s="209"/>
      <c r="M165" s="210"/>
      <c r="N165" s="191"/>
      <c r="P165" s="201"/>
      <c r="Q165" s="202"/>
      <c r="R165" s="191"/>
      <c r="S165" s="191"/>
      <c r="V165" s="201"/>
      <c r="W165" s="202"/>
      <c r="X165" s="191"/>
      <c r="Y165" s="191"/>
    </row>
    <row r="166" spans="2:25" x14ac:dyDescent="0.2">
      <c r="B166" s="215"/>
      <c r="C166" s="215"/>
      <c r="D166" s="215"/>
      <c r="E166" s="210"/>
      <c r="F166" s="191"/>
      <c r="I166" s="31"/>
      <c r="J166" s="208"/>
      <c r="K166" s="208"/>
      <c r="L166" s="209"/>
      <c r="M166" s="210"/>
      <c r="N166" s="191"/>
      <c r="P166" s="201"/>
      <c r="Q166" s="202"/>
      <c r="R166" s="191"/>
      <c r="S166" s="191"/>
      <c r="V166" s="201"/>
      <c r="W166" s="202"/>
      <c r="X166" s="191"/>
      <c r="Y166" s="191"/>
    </row>
    <row r="167" spans="2:25" x14ac:dyDescent="0.2">
      <c r="B167" s="215"/>
      <c r="C167" s="215"/>
      <c r="D167" s="215"/>
      <c r="E167" s="210"/>
      <c r="F167" s="191"/>
      <c r="I167" s="31"/>
      <c r="J167" s="208"/>
      <c r="K167" s="208"/>
      <c r="L167" s="209"/>
      <c r="M167" s="210"/>
      <c r="N167" s="191"/>
      <c r="P167" s="201"/>
      <c r="Q167" s="202"/>
      <c r="R167" s="191"/>
      <c r="S167" s="191"/>
      <c r="V167" s="201"/>
      <c r="W167" s="202"/>
      <c r="X167" s="191"/>
      <c r="Y167" s="191"/>
    </row>
    <row r="168" spans="2:25" x14ac:dyDescent="0.2">
      <c r="B168" s="215"/>
      <c r="C168" s="215"/>
      <c r="D168" s="215"/>
      <c r="E168" s="210"/>
      <c r="F168" s="191"/>
      <c r="I168" s="31"/>
      <c r="J168" s="208"/>
      <c r="K168" s="208"/>
      <c r="L168" s="209"/>
      <c r="M168" s="210"/>
      <c r="N168" s="191"/>
      <c r="P168" s="201"/>
      <c r="Q168" s="202"/>
      <c r="R168" s="191"/>
      <c r="S168" s="191"/>
      <c r="V168" s="201"/>
      <c r="W168" s="202"/>
      <c r="X168" s="191"/>
      <c r="Y168" s="191"/>
    </row>
    <row r="169" spans="2:25" x14ac:dyDescent="0.2">
      <c r="B169" s="215"/>
      <c r="C169" s="215"/>
      <c r="D169" s="215"/>
      <c r="E169" s="210"/>
      <c r="F169" s="191"/>
      <c r="I169" s="31"/>
      <c r="J169" s="208"/>
      <c r="K169" s="208"/>
      <c r="L169" s="209"/>
      <c r="M169" s="210"/>
      <c r="N169" s="191"/>
      <c r="P169" s="201"/>
      <c r="Q169" s="202"/>
      <c r="R169" s="191"/>
      <c r="S169" s="191"/>
      <c r="V169" s="201"/>
      <c r="W169" s="202"/>
      <c r="X169" s="191"/>
      <c r="Y169" s="191"/>
    </row>
    <row r="170" spans="2:25" x14ac:dyDescent="0.2">
      <c r="B170" s="215"/>
      <c r="C170" s="215"/>
      <c r="D170" s="215"/>
      <c r="E170" s="210"/>
      <c r="F170" s="191"/>
      <c r="I170" s="31"/>
      <c r="J170" s="208"/>
      <c r="K170" s="208"/>
      <c r="L170" s="209"/>
      <c r="M170" s="210"/>
      <c r="N170" s="191"/>
      <c r="P170" s="201"/>
      <c r="Q170" s="202"/>
      <c r="R170" s="191"/>
      <c r="S170" s="191"/>
      <c r="V170" s="201"/>
      <c r="W170" s="202"/>
      <c r="X170" s="191"/>
      <c r="Y170" s="191"/>
    </row>
    <row r="171" spans="2:25" x14ac:dyDescent="0.2">
      <c r="B171" s="215"/>
      <c r="C171" s="215"/>
      <c r="D171" s="215"/>
      <c r="E171" s="210"/>
      <c r="F171" s="191"/>
      <c r="I171" s="31"/>
      <c r="J171" s="208"/>
      <c r="K171" s="208"/>
      <c r="L171" s="209"/>
      <c r="M171" s="210"/>
      <c r="N171" s="191"/>
      <c r="P171" s="201"/>
      <c r="Q171" s="202"/>
      <c r="R171" s="191"/>
      <c r="S171" s="191"/>
      <c r="V171" s="201"/>
      <c r="W171" s="202"/>
      <c r="X171" s="191"/>
      <c r="Y171" s="191"/>
    </row>
    <row r="172" spans="2:25" x14ac:dyDescent="0.2">
      <c r="B172" s="215"/>
      <c r="C172" s="215"/>
      <c r="D172" s="215"/>
      <c r="E172" s="210"/>
      <c r="F172" s="191"/>
      <c r="I172" s="31"/>
      <c r="J172" s="208"/>
      <c r="K172" s="208"/>
      <c r="L172" s="209"/>
      <c r="M172" s="210"/>
      <c r="N172" s="191"/>
      <c r="P172" s="201"/>
      <c r="Q172" s="202"/>
      <c r="R172" s="191"/>
      <c r="S172" s="191"/>
      <c r="V172" s="201"/>
      <c r="W172" s="202"/>
      <c r="X172" s="191"/>
      <c r="Y172" s="191"/>
    </row>
    <row r="173" spans="2:25" x14ac:dyDescent="0.2">
      <c r="B173" s="215"/>
      <c r="C173" s="215"/>
      <c r="D173" s="215"/>
      <c r="E173" s="210"/>
      <c r="F173" s="191"/>
      <c r="I173" s="31"/>
      <c r="J173" s="208"/>
      <c r="K173" s="208"/>
      <c r="L173" s="209"/>
      <c r="M173" s="210"/>
      <c r="N173" s="191"/>
      <c r="P173" s="201"/>
      <c r="Q173" s="202"/>
      <c r="R173" s="191"/>
      <c r="S173" s="191"/>
      <c r="V173" s="201"/>
      <c r="W173" s="202"/>
      <c r="X173" s="191"/>
      <c r="Y173" s="191"/>
    </row>
    <row r="174" spans="2:25" x14ac:dyDescent="0.2">
      <c r="B174" s="215"/>
      <c r="C174" s="215"/>
      <c r="D174" s="215"/>
      <c r="E174" s="210"/>
      <c r="F174" s="191"/>
      <c r="I174" s="31"/>
      <c r="J174" s="208"/>
      <c r="K174" s="208"/>
      <c r="L174" s="209"/>
      <c r="M174" s="210"/>
      <c r="N174" s="191"/>
      <c r="P174" s="201"/>
      <c r="Q174" s="202"/>
      <c r="R174" s="191"/>
      <c r="S174" s="191"/>
      <c r="V174" s="201"/>
      <c r="W174" s="202"/>
      <c r="X174" s="191"/>
      <c r="Y174" s="191"/>
    </row>
    <row r="175" spans="2:25" x14ac:dyDescent="0.2">
      <c r="B175" s="215"/>
      <c r="C175" s="215"/>
      <c r="D175" s="215"/>
      <c r="E175" s="210"/>
      <c r="F175" s="191"/>
      <c r="I175" s="31"/>
      <c r="J175" s="208"/>
      <c r="K175" s="208"/>
      <c r="L175" s="209"/>
      <c r="M175" s="210"/>
      <c r="N175" s="191"/>
      <c r="P175" s="201"/>
      <c r="Q175" s="202"/>
      <c r="R175" s="191"/>
      <c r="S175" s="191"/>
      <c r="V175" s="201"/>
      <c r="W175" s="202"/>
      <c r="X175" s="191"/>
      <c r="Y175" s="191"/>
    </row>
    <row r="176" spans="2:25" x14ac:dyDescent="0.2">
      <c r="B176" s="215"/>
      <c r="C176" s="215"/>
      <c r="D176" s="215"/>
      <c r="E176" s="210"/>
      <c r="F176" s="191"/>
      <c r="I176" s="31"/>
      <c r="J176" s="208"/>
      <c r="K176" s="208"/>
      <c r="L176" s="209"/>
      <c r="M176" s="210"/>
      <c r="N176" s="191"/>
      <c r="P176" s="201"/>
      <c r="Q176" s="202"/>
      <c r="R176" s="191"/>
      <c r="S176" s="191"/>
      <c r="V176" s="201"/>
      <c r="W176" s="202"/>
      <c r="X176" s="191"/>
      <c r="Y176" s="191"/>
    </row>
    <row r="177" spans="2:25" x14ac:dyDescent="0.2">
      <c r="B177" s="215"/>
      <c r="C177" s="215"/>
      <c r="D177" s="215"/>
      <c r="E177" s="210"/>
      <c r="F177" s="191"/>
      <c r="I177" s="31"/>
      <c r="J177" s="208"/>
      <c r="K177" s="208"/>
      <c r="L177" s="209"/>
      <c r="M177" s="210"/>
      <c r="N177" s="191"/>
      <c r="P177" s="201"/>
      <c r="Q177" s="202"/>
      <c r="R177" s="191"/>
      <c r="S177" s="191"/>
      <c r="V177" s="201"/>
      <c r="W177" s="202"/>
      <c r="X177" s="191"/>
      <c r="Y177" s="191"/>
    </row>
    <row r="178" spans="2:25" x14ac:dyDescent="0.2">
      <c r="B178" s="215"/>
      <c r="C178" s="215"/>
      <c r="D178" s="215"/>
      <c r="E178" s="210"/>
      <c r="F178" s="191"/>
      <c r="I178" s="31"/>
      <c r="J178" s="208"/>
      <c r="K178" s="208"/>
      <c r="L178" s="209"/>
      <c r="M178" s="210"/>
      <c r="N178" s="191"/>
      <c r="P178" s="201"/>
      <c r="Q178" s="202"/>
      <c r="R178" s="191"/>
      <c r="S178" s="191"/>
      <c r="V178" s="201"/>
      <c r="W178" s="202"/>
      <c r="X178" s="191"/>
      <c r="Y178" s="191"/>
    </row>
    <row r="179" spans="2:25" x14ac:dyDescent="0.2">
      <c r="B179" s="215"/>
      <c r="C179" s="215"/>
      <c r="D179" s="215"/>
      <c r="E179" s="210"/>
      <c r="F179" s="191"/>
      <c r="I179" s="31"/>
      <c r="J179" s="208"/>
      <c r="K179" s="208"/>
      <c r="L179" s="209"/>
      <c r="M179" s="210"/>
      <c r="N179" s="191"/>
      <c r="P179" s="201"/>
      <c r="Q179" s="202"/>
      <c r="R179" s="191"/>
      <c r="S179" s="191"/>
      <c r="V179" s="201"/>
      <c r="W179" s="202"/>
      <c r="X179" s="191"/>
      <c r="Y179" s="191"/>
    </row>
    <row r="180" spans="2:25" x14ac:dyDescent="0.2">
      <c r="B180" s="215"/>
      <c r="C180" s="215"/>
      <c r="D180" s="215"/>
      <c r="E180" s="210"/>
      <c r="F180" s="191"/>
      <c r="I180" s="31"/>
      <c r="J180" s="208"/>
      <c r="K180" s="208"/>
      <c r="L180" s="209"/>
      <c r="M180" s="210"/>
      <c r="N180" s="191"/>
      <c r="P180" s="201"/>
      <c r="Q180" s="202"/>
      <c r="R180" s="191"/>
      <c r="S180" s="191"/>
      <c r="V180" s="201"/>
      <c r="W180" s="202"/>
      <c r="X180" s="191"/>
      <c r="Y180" s="191"/>
    </row>
    <row r="181" spans="2:25" x14ac:dyDescent="0.2">
      <c r="B181" s="215"/>
      <c r="C181" s="215"/>
      <c r="D181" s="215"/>
      <c r="E181" s="210"/>
      <c r="F181" s="191"/>
      <c r="I181" s="31"/>
      <c r="J181" s="208"/>
      <c r="K181" s="208"/>
      <c r="L181" s="209"/>
      <c r="M181" s="210"/>
      <c r="N181" s="191"/>
      <c r="P181" s="201"/>
      <c r="Q181" s="202"/>
      <c r="R181" s="191"/>
      <c r="S181" s="191"/>
      <c r="V181" s="201"/>
      <c r="W181" s="202"/>
      <c r="X181" s="191"/>
      <c r="Y181" s="191"/>
    </row>
    <row r="182" spans="2:25" x14ac:dyDescent="0.2">
      <c r="B182" s="215"/>
      <c r="C182" s="215"/>
      <c r="D182" s="215"/>
      <c r="E182" s="210"/>
      <c r="F182" s="191"/>
      <c r="I182" s="31"/>
      <c r="J182" s="208"/>
      <c r="K182" s="208"/>
      <c r="L182" s="209"/>
      <c r="M182" s="210"/>
      <c r="N182" s="191"/>
      <c r="P182" s="201"/>
      <c r="Q182" s="202"/>
      <c r="R182" s="191"/>
      <c r="S182" s="191"/>
      <c r="V182" s="201"/>
      <c r="W182" s="202"/>
      <c r="X182" s="191"/>
      <c r="Y182" s="191"/>
    </row>
    <row r="183" spans="2:25" x14ac:dyDescent="0.2">
      <c r="B183" s="215"/>
      <c r="C183" s="215"/>
      <c r="D183" s="215"/>
      <c r="E183" s="210"/>
      <c r="F183" s="191"/>
      <c r="I183" s="31"/>
      <c r="J183" s="208"/>
      <c r="K183" s="208"/>
      <c r="L183" s="209"/>
      <c r="M183" s="210"/>
      <c r="N183" s="191"/>
      <c r="P183" s="201"/>
      <c r="Q183" s="202"/>
      <c r="R183" s="191"/>
      <c r="S183" s="191"/>
      <c r="V183" s="201"/>
      <c r="W183" s="202"/>
      <c r="X183" s="191"/>
      <c r="Y183" s="191"/>
    </row>
    <row r="184" spans="2:25" x14ac:dyDescent="0.2">
      <c r="B184" s="215"/>
      <c r="C184" s="215"/>
      <c r="D184" s="215"/>
      <c r="E184" s="210"/>
      <c r="F184" s="191"/>
      <c r="I184" s="31"/>
      <c r="J184" s="208"/>
      <c r="K184" s="208"/>
      <c r="L184" s="209"/>
      <c r="M184" s="210"/>
      <c r="N184" s="191"/>
      <c r="P184" s="201"/>
      <c r="Q184" s="202"/>
      <c r="R184" s="191"/>
      <c r="S184" s="191"/>
      <c r="V184" s="201"/>
      <c r="W184" s="202"/>
      <c r="X184" s="191"/>
      <c r="Y184" s="191"/>
    </row>
    <row r="185" spans="2:25" x14ac:dyDescent="0.2">
      <c r="B185" s="215"/>
      <c r="C185" s="215"/>
      <c r="D185" s="215"/>
      <c r="E185" s="210"/>
      <c r="F185" s="191"/>
      <c r="I185" s="31"/>
      <c r="J185" s="208"/>
      <c r="K185" s="208"/>
      <c r="L185" s="209"/>
      <c r="M185" s="210"/>
      <c r="N185" s="191"/>
      <c r="P185" s="201"/>
      <c r="Q185" s="202"/>
      <c r="R185" s="191"/>
      <c r="S185" s="191"/>
      <c r="V185" s="201"/>
      <c r="W185" s="202"/>
      <c r="X185" s="191"/>
      <c r="Y185" s="191"/>
    </row>
    <row r="186" spans="2:25" x14ac:dyDescent="0.2">
      <c r="B186" s="215"/>
      <c r="C186" s="215"/>
      <c r="D186" s="215"/>
      <c r="E186" s="210"/>
      <c r="F186" s="191"/>
      <c r="I186" s="31"/>
      <c r="J186" s="208"/>
      <c r="K186" s="208"/>
      <c r="L186" s="209"/>
      <c r="M186" s="210"/>
      <c r="N186" s="191"/>
      <c r="P186" s="201"/>
      <c r="Q186" s="202"/>
      <c r="R186" s="191"/>
      <c r="S186" s="191"/>
      <c r="V186" s="201"/>
      <c r="W186" s="202"/>
      <c r="X186" s="191"/>
      <c r="Y186" s="191"/>
    </row>
    <row r="187" spans="2:25" x14ac:dyDescent="0.2">
      <c r="B187" s="215"/>
      <c r="C187" s="215"/>
      <c r="D187" s="215"/>
      <c r="E187" s="210"/>
      <c r="F187" s="191"/>
      <c r="I187" s="31"/>
      <c r="J187" s="208"/>
      <c r="K187" s="208"/>
      <c r="L187" s="209"/>
      <c r="M187" s="210"/>
      <c r="N187" s="191"/>
      <c r="P187" s="201"/>
      <c r="Q187" s="202"/>
      <c r="R187" s="191"/>
      <c r="S187" s="191"/>
      <c r="V187" s="201"/>
      <c r="W187" s="202"/>
      <c r="X187" s="191"/>
      <c r="Y187" s="191"/>
    </row>
    <row r="188" spans="2:25" x14ac:dyDescent="0.2">
      <c r="B188" s="215"/>
      <c r="C188" s="215"/>
      <c r="D188" s="215"/>
      <c r="E188" s="210"/>
      <c r="F188" s="191"/>
      <c r="I188" s="31"/>
      <c r="J188" s="208"/>
      <c r="K188" s="208"/>
      <c r="L188" s="209"/>
      <c r="M188" s="210"/>
      <c r="N188" s="191"/>
      <c r="P188" s="201"/>
      <c r="Q188" s="202"/>
      <c r="R188" s="191"/>
      <c r="S188" s="191"/>
      <c r="V188" s="201"/>
      <c r="W188" s="202"/>
      <c r="X188" s="191"/>
      <c r="Y188" s="191"/>
    </row>
    <row r="189" spans="2:25" x14ac:dyDescent="0.2">
      <c r="B189" s="215"/>
      <c r="C189" s="215"/>
      <c r="D189" s="215"/>
      <c r="E189" s="210"/>
      <c r="F189" s="191"/>
      <c r="I189" s="31"/>
      <c r="J189" s="208"/>
      <c r="K189" s="208"/>
      <c r="L189" s="209"/>
      <c r="M189" s="210"/>
      <c r="N189" s="191"/>
      <c r="P189" s="201"/>
      <c r="Q189" s="202"/>
      <c r="R189" s="191"/>
      <c r="S189" s="191"/>
      <c r="V189" s="201"/>
      <c r="W189" s="202"/>
      <c r="X189" s="191"/>
      <c r="Y189" s="191"/>
    </row>
    <row r="190" spans="2:25" x14ac:dyDescent="0.2">
      <c r="B190" s="215"/>
      <c r="C190" s="215"/>
      <c r="D190" s="215"/>
      <c r="E190" s="210"/>
      <c r="F190" s="191"/>
      <c r="I190" s="31"/>
      <c r="J190" s="208"/>
      <c r="K190" s="208"/>
      <c r="L190" s="209"/>
      <c r="M190" s="210"/>
      <c r="N190" s="191"/>
      <c r="P190" s="201"/>
      <c r="Q190" s="202"/>
      <c r="R190" s="191"/>
      <c r="S190" s="191"/>
      <c r="V190" s="201"/>
      <c r="W190" s="202"/>
      <c r="X190" s="191"/>
      <c r="Y190" s="191"/>
    </row>
    <row r="191" spans="2:25" x14ac:dyDescent="0.2">
      <c r="B191" s="215"/>
      <c r="C191" s="215"/>
      <c r="D191" s="215"/>
      <c r="E191" s="210"/>
      <c r="F191" s="191"/>
      <c r="I191" s="31"/>
      <c r="J191" s="208"/>
      <c r="K191" s="208"/>
      <c r="L191" s="209"/>
      <c r="M191" s="210"/>
      <c r="N191" s="191"/>
      <c r="P191" s="201"/>
      <c r="Q191" s="202"/>
      <c r="R191" s="191"/>
      <c r="S191" s="191"/>
      <c r="V191" s="201"/>
      <c r="W191" s="202"/>
      <c r="X191" s="191"/>
      <c r="Y191" s="191"/>
    </row>
    <row r="192" spans="2:25" x14ac:dyDescent="0.2">
      <c r="B192" s="215"/>
      <c r="C192" s="215"/>
      <c r="D192" s="215"/>
      <c r="E192" s="210"/>
      <c r="F192" s="191"/>
      <c r="I192" s="31"/>
      <c r="J192" s="208"/>
      <c r="K192" s="208"/>
      <c r="L192" s="209"/>
      <c r="M192" s="210"/>
      <c r="N192" s="191"/>
      <c r="P192" s="201"/>
      <c r="Q192" s="202"/>
      <c r="R192" s="191"/>
      <c r="S192" s="191"/>
      <c r="V192" s="201"/>
      <c r="W192" s="202"/>
      <c r="X192" s="191"/>
      <c r="Y192" s="191"/>
    </row>
    <row r="193" spans="2:25" x14ac:dyDescent="0.2">
      <c r="B193" s="215"/>
      <c r="C193" s="215"/>
      <c r="D193" s="215"/>
      <c r="E193" s="210"/>
      <c r="F193" s="191"/>
      <c r="I193" s="31"/>
      <c r="J193" s="208"/>
      <c r="K193" s="208"/>
      <c r="L193" s="209"/>
      <c r="M193" s="210"/>
      <c r="N193" s="191"/>
      <c r="P193" s="201"/>
      <c r="Q193" s="202"/>
      <c r="R193" s="191"/>
      <c r="S193" s="191"/>
      <c r="V193" s="201"/>
      <c r="W193" s="202"/>
      <c r="X193" s="191"/>
      <c r="Y193" s="191"/>
    </row>
    <row r="194" spans="2:25" x14ac:dyDescent="0.2">
      <c r="B194" s="215"/>
      <c r="C194" s="215"/>
      <c r="D194" s="215"/>
      <c r="E194" s="210"/>
      <c r="F194" s="191"/>
      <c r="I194" s="31"/>
      <c r="J194" s="208"/>
      <c r="K194" s="208"/>
      <c r="L194" s="209"/>
      <c r="M194" s="210"/>
      <c r="N194" s="191"/>
      <c r="P194" s="201"/>
      <c r="Q194" s="202"/>
      <c r="R194" s="191"/>
      <c r="S194" s="191"/>
      <c r="V194" s="201"/>
      <c r="W194" s="202"/>
      <c r="X194" s="191"/>
      <c r="Y194" s="191"/>
    </row>
    <row r="195" spans="2:25" x14ac:dyDescent="0.2">
      <c r="B195" s="215"/>
      <c r="C195" s="215"/>
      <c r="D195" s="215"/>
      <c r="E195" s="210"/>
      <c r="F195" s="191"/>
      <c r="I195" s="31"/>
      <c r="J195" s="208"/>
      <c r="K195" s="208"/>
      <c r="L195" s="209"/>
      <c r="M195" s="210"/>
      <c r="N195" s="191"/>
      <c r="P195" s="201"/>
      <c r="Q195" s="202"/>
      <c r="R195" s="191"/>
      <c r="S195" s="191"/>
      <c r="V195" s="201"/>
      <c r="W195" s="202"/>
      <c r="X195" s="191"/>
      <c r="Y195" s="191"/>
    </row>
    <row r="196" spans="2:25" x14ac:dyDescent="0.2">
      <c r="B196" s="215"/>
      <c r="C196" s="215"/>
      <c r="D196" s="215"/>
      <c r="E196" s="210"/>
      <c r="F196" s="191"/>
      <c r="I196" s="31"/>
      <c r="J196" s="208"/>
      <c r="K196" s="208"/>
      <c r="L196" s="209"/>
      <c r="M196" s="210"/>
      <c r="N196" s="191"/>
      <c r="P196" s="201"/>
      <c r="Q196" s="202"/>
      <c r="R196" s="191"/>
      <c r="S196" s="191"/>
      <c r="V196" s="201"/>
      <c r="W196" s="202"/>
      <c r="X196" s="191"/>
      <c r="Y196" s="191"/>
    </row>
    <row r="197" spans="2:25" x14ac:dyDescent="0.2">
      <c r="B197" s="215"/>
      <c r="C197" s="215"/>
      <c r="D197" s="215"/>
      <c r="E197" s="210"/>
      <c r="F197" s="191"/>
      <c r="I197" s="31"/>
      <c r="J197" s="208"/>
      <c r="K197" s="208"/>
      <c r="L197" s="209"/>
      <c r="M197" s="210"/>
      <c r="N197" s="191"/>
      <c r="P197" s="201"/>
      <c r="Q197" s="202"/>
      <c r="R197" s="191"/>
      <c r="S197" s="191"/>
      <c r="V197" s="201"/>
      <c r="W197" s="202"/>
      <c r="X197" s="191"/>
      <c r="Y197" s="191"/>
    </row>
    <row r="198" spans="2:25" x14ac:dyDescent="0.2">
      <c r="B198" s="215"/>
      <c r="C198" s="215"/>
      <c r="D198" s="215"/>
      <c r="E198" s="210"/>
      <c r="F198" s="191"/>
      <c r="I198" s="31"/>
      <c r="J198" s="208"/>
      <c r="K198" s="208"/>
      <c r="L198" s="209"/>
      <c r="M198" s="210"/>
      <c r="N198" s="191"/>
      <c r="P198" s="201"/>
      <c r="Q198" s="202"/>
      <c r="R198" s="191"/>
      <c r="S198" s="191"/>
      <c r="V198" s="201"/>
      <c r="W198" s="202"/>
      <c r="X198" s="191"/>
      <c r="Y198" s="191"/>
    </row>
    <row r="199" spans="2:25" x14ac:dyDescent="0.2">
      <c r="B199" s="215"/>
      <c r="C199" s="215"/>
      <c r="D199" s="215"/>
      <c r="E199" s="210"/>
      <c r="F199" s="191"/>
      <c r="I199" s="31"/>
      <c r="J199" s="208"/>
      <c r="K199" s="208"/>
      <c r="L199" s="209"/>
      <c r="M199" s="210"/>
      <c r="N199" s="191"/>
      <c r="P199" s="201"/>
      <c r="Q199" s="202"/>
      <c r="R199" s="191"/>
      <c r="S199" s="191"/>
      <c r="V199" s="201"/>
      <c r="W199" s="202"/>
      <c r="X199" s="191"/>
      <c r="Y199" s="191"/>
    </row>
    <row r="200" spans="2:25" x14ac:dyDescent="0.2">
      <c r="B200" s="215"/>
      <c r="C200" s="215"/>
      <c r="D200" s="215"/>
      <c r="E200" s="210"/>
      <c r="F200" s="191"/>
      <c r="I200" s="31"/>
      <c r="J200" s="208"/>
      <c r="K200" s="208"/>
      <c r="L200" s="209"/>
      <c r="M200" s="210"/>
      <c r="N200" s="191"/>
      <c r="P200" s="201"/>
      <c r="Q200" s="202"/>
      <c r="R200" s="191"/>
      <c r="S200" s="191"/>
      <c r="V200" s="201"/>
      <c r="W200" s="202"/>
      <c r="X200" s="191"/>
      <c r="Y200" s="191"/>
    </row>
    <row r="201" spans="2:25" x14ac:dyDescent="0.2">
      <c r="B201" s="215"/>
      <c r="C201" s="215"/>
      <c r="D201" s="215"/>
      <c r="E201" s="210"/>
      <c r="F201" s="191"/>
      <c r="I201" s="31"/>
      <c r="J201" s="208"/>
      <c r="K201" s="208"/>
      <c r="L201" s="209"/>
      <c r="M201" s="210"/>
      <c r="N201" s="191"/>
      <c r="P201" s="201"/>
      <c r="Q201" s="202"/>
      <c r="R201" s="191"/>
      <c r="S201" s="191"/>
      <c r="V201" s="201"/>
      <c r="W201" s="202"/>
      <c r="X201" s="191"/>
      <c r="Y201" s="191"/>
    </row>
    <row r="202" spans="2:25" x14ac:dyDescent="0.2">
      <c r="B202" s="215"/>
      <c r="C202" s="215"/>
      <c r="D202" s="215"/>
      <c r="E202" s="210"/>
      <c r="F202" s="191"/>
      <c r="I202" s="31"/>
      <c r="J202" s="208"/>
      <c r="K202" s="208"/>
      <c r="L202" s="209"/>
      <c r="M202" s="210"/>
      <c r="N202" s="191"/>
      <c r="P202" s="201"/>
      <c r="Q202" s="202"/>
      <c r="R202" s="191"/>
      <c r="S202" s="191"/>
      <c r="V202" s="201"/>
      <c r="W202" s="202"/>
      <c r="X202" s="191"/>
      <c r="Y202" s="191"/>
    </row>
    <row r="203" spans="2:25" x14ac:dyDescent="0.2">
      <c r="B203" s="215"/>
      <c r="C203" s="215"/>
      <c r="D203" s="215"/>
      <c r="E203" s="210"/>
      <c r="F203" s="191"/>
      <c r="I203" s="31"/>
      <c r="J203" s="208"/>
      <c r="K203" s="208"/>
      <c r="L203" s="209"/>
      <c r="M203" s="210"/>
      <c r="N203" s="191"/>
      <c r="P203" s="201"/>
      <c r="Q203" s="202"/>
      <c r="R203" s="191"/>
      <c r="S203" s="191"/>
      <c r="V203" s="201"/>
      <c r="W203" s="202"/>
      <c r="X203" s="191"/>
      <c r="Y203" s="191"/>
    </row>
    <row r="204" spans="2:25" x14ac:dyDescent="0.2">
      <c r="B204" s="215"/>
      <c r="C204" s="215"/>
      <c r="D204" s="215"/>
      <c r="E204" s="210"/>
      <c r="F204" s="191"/>
      <c r="I204" s="31"/>
      <c r="J204" s="208"/>
      <c r="K204" s="208"/>
      <c r="L204" s="209"/>
      <c r="M204" s="210"/>
      <c r="N204" s="191"/>
      <c r="P204" s="201"/>
      <c r="Q204" s="202"/>
      <c r="R204" s="191"/>
      <c r="S204" s="191"/>
      <c r="V204" s="201"/>
      <c r="W204" s="202"/>
      <c r="X204" s="191"/>
      <c r="Y204" s="191"/>
    </row>
    <row r="205" spans="2:25" x14ac:dyDescent="0.2">
      <c r="B205" s="215"/>
      <c r="C205" s="215"/>
      <c r="D205" s="215"/>
      <c r="E205" s="210"/>
      <c r="F205" s="191"/>
      <c r="I205" s="31"/>
      <c r="J205" s="208"/>
      <c r="K205" s="208"/>
      <c r="L205" s="209"/>
      <c r="M205" s="210"/>
      <c r="N205" s="191"/>
      <c r="P205" s="201"/>
      <c r="Q205" s="202"/>
      <c r="R205" s="191"/>
      <c r="S205" s="191"/>
      <c r="V205" s="201"/>
      <c r="W205" s="202"/>
      <c r="X205" s="191"/>
      <c r="Y205" s="191"/>
    </row>
    <row r="206" spans="2:25" x14ac:dyDescent="0.2">
      <c r="B206" s="215"/>
      <c r="C206" s="215"/>
      <c r="D206" s="215"/>
      <c r="E206" s="210"/>
      <c r="F206" s="191"/>
      <c r="I206" s="31"/>
      <c r="J206" s="208"/>
      <c r="K206" s="208"/>
      <c r="L206" s="209"/>
      <c r="M206" s="210"/>
      <c r="N206" s="191"/>
      <c r="P206" s="201"/>
      <c r="Q206" s="202"/>
      <c r="R206" s="191"/>
      <c r="S206" s="191"/>
      <c r="V206" s="201"/>
      <c r="W206" s="202"/>
      <c r="X206" s="191"/>
      <c r="Y206" s="191"/>
    </row>
    <row r="207" spans="2:25" x14ac:dyDescent="0.2">
      <c r="B207" s="215"/>
      <c r="C207" s="215"/>
      <c r="D207" s="215"/>
      <c r="E207" s="210"/>
      <c r="F207" s="191"/>
      <c r="I207" s="31"/>
      <c r="J207" s="208"/>
      <c r="K207" s="208"/>
      <c r="L207" s="209"/>
      <c r="M207" s="210"/>
      <c r="N207" s="191"/>
      <c r="P207" s="201"/>
      <c r="Q207" s="202"/>
      <c r="R207" s="191"/>
      <c r="S207" s="191"/>
      <c r="V207" s="201"/>
      <c r="W207" s="202"/>
      <c r="X207" s="191"/>
      <c r="Y207" s="191"/>
    </row>
    <row r="208" spans="2:25" x14ac:dyDescent="0.2">
      <c r="B208" s="215"/>
      <c r="C208" s="215"/>
      <c r="D208" s="215"/>
      <c r="E208" s="210"/>
      <c r="F208" s="191"/>
      <c r="I208" s="31"/>
      <c r="J208" s="208"/>
      <c r="K208" s="208"/>
      <c r="L208" s="209"/>
      <c r="M208" s="210"/>
      <c r="N208" s="191"/>
      <c r="P208" s="201"/>
      <c r="Q208" s="202"/>
      <c r="R208" s="191"/>
      <c r="S208" s="191"/>
      <c r="V208" s="201"/>
      <c r="W208" s="202"/>
      <c r="X208" s="191"/>
      <c r="Y208" s="191"/>
    </row>
    <row r="209" spans="2:25" x14ac:dyDescent="0.2">
      <c r="B209" s="215"/>
      <c r="C209" s="215"/>
      <c r="D209" s="215"/>
      <c r="E209" s="210"/>
      <c r="F209" s="191"/>
      <c r="I209" s="31"/>
      <c r="J209" s="208"/>
      <c r="K209" s="208"/>
      <c r="L209" s="209"/>
      <c r="M209" s="210"/>
      <c r="N209" s="191"/>
      <c r="P209" s="201"/>
      <c r="Q209" s="202"/>
      <c r="R209" s="191"/>
      <c r="S209" s="191"/>
      <c r="V209" s="201"/>
      <c r="W209" s="202"/>
      <c r="X209" s="191"/>
      <c r="Y209" s="191"/>
    </row>
    <row r="210" spans="2:25" x14ac:dyDescent="0.2">
      <c r="B210" s="215"/>
      <c r="C210" s="215"/>
      <c r="D210" s="215"/>
      <c r="E210" s="210"/>
      <c r="F210" s="191"/>
      <c r="I210" s="31"/>
      <c r="J210" s="208"/>
      <c r="K210" s="208"/>
      <c r="L210" s="209"/>
      <c r="M210" s="210"/>
      <c r="N210" s="191"/>
      <c r="P210" s="201"/>
      <c r="Q210" s="202"/>
      <c r="R210" s="191"/>
      <c r="S210" s="191"/>
      <c r="V210" s="201"/>
      <c r="W210" s="202"/>
      <c r="X210" s="191"/>
      <c r="Y210" s="191"/>
    </row>
    <row r="211" spans="2:25" x14ac:dyDescent="0.2">
      <c r="B211" s="215"/>
      <c r="C211" s="215"/>
      <c r="D211" s="215"/>
      <c r="E211" s="210"/>
      <c r="F211" s="191"/>
      <c r="I211" s="31"/>
      <c r="J211" s="208"/>
      <c r="K211" s="208"/>
      <c r="L211" s="209"/>
      <c r="M211" s="210"/>
      <c r="N211" s="191"/>
      <c r="P211" s="201"/>
      <c r="Q211" s="202"/>
      <c r="R211" s="191"/>
      <c r="S211" s="191"/>
      <c r="V211" s="201"/>
      <c r="W211" s="202"/>
      <c r="X211" s="191"/>
      <c r="Y211" s="191"/>
    </row>
    <row r="212" spans="2:25" x14ac:dyDescent="0.2">
      <c r="B212" s="215"/>
      <c r="C212" s="215"/>
      <c r="D212" s="215"/>
      <c r="E212" s="210"/>
      <c r="F212" s="191"/>
      <c r="I212" s="31"/>
      <c r="J212" s="208"/>
      <c r="K212" s="208"/>
      <c r="L212" s="209"/>
      <c r="M212" s="210"/>
      <c r="N212" s="191"/>
      <c r="P212" s="201"/>
      <c r="Q212" s="202"/>
      <c r="R212" s="191"/>
      <c r="S212" s="191"/>
      <c r="V212" s="201"/>
      <c r="W212" s="202"/>
      <c r="X212" s="191"/>
      <c r="Y212" s="191"/>
    </row>
    <row r="213" spans="2:25" x14ac:dyDescent="0.2">
      <c r="B213" s="215"/>
      <c r="C213" s="215"/>
      <c r="D213" s="215"/>
      <c r="E213" s="210"/>
      <c r="F213" s="191"/>
      <c r="I213" s="31"/>
      <c r="J213" s="208"/>
      <c r="K213" s="208"/>
      <c r="L213" s="209"/>
      <c r="M213" s="210"/>
      <c r="N213" s="191"/>
      <c r="P213" s="201"/>
      <c r="Q213" s="202"/>
      <c r="R213" s="191"/>
      <c r="S213" s="191"/>
      <c r="V213" s="201"/>
      <c r="W213" s="202"/>
      <c r="X213" s="191"/>
      <c r="Y213" s="191"/>
    </row>
    <row r="214" spans="2:25" x14ac:dyDescent="0.2">
      <c r="B214" s="215"/>
      <c r="C214" s="215"/>
      <c r="D214" s="215"/>
      <c r="E214" s="210"/>
      <c r="F214" s="191"/>
      <c r="I214" s="31"/>
      <c r="J214" s="208"/>
      <c r="K214" s="208"/>
      <c r="L214" s="209"/>
      <c r="M214" s="210"/>
      <c r="N214" s="191"/>
      <c r="P214" s="201"/>
      <c r="Q214" s="202"/>
      <c r="R214" s="191"/>
      <c r="S214" s="191"/>
      <c r="V214" s="201"/>
      <c r="W214" s="202"/>
      <c r="X214" s="191"/>
      <c r="Y214" s="191"/>
    </row>
    <row r="215" spans="2:25" x14ac:dyDescent="0.2">
      <c r="B215" s="215"/>
      <c r="C215" s="215"/>
      <c r="D215" s="215"/>
      <c r="E215" s="210"/>
      <c r="F215" s="191"/>
      <c r="I215" s="31"/>
      <c r="J215" s="208"/>
      <c r="K215" s="208"/>
      <c r="L215" s="209"/>
      <c r="M215" s="210"/>
      <c r="N215" s="191"/>
      <c r="P215" s="201"/>
      <c r="Q215" s="202"/>
      <c r="R215" s="191"/>
      <c r="S215" s="191"/>
      <c r="V215" s="201"/>
      <c r="W215" s="202"/>
      <c r="X215" s="191"/>
      <c r="Y215" s="191"/>
    </row>
    <row r="216" spans="2:25" x14ac:dyDescent="0.2">
      <c r="B216" s="215"/>
      <c r="C216" s="215"/>
      <c r="D216" s="215"/>
      <c r="E216" s="210"/>
      <c r="F216" s="191"/>
      <c r="I216" s="31"/>
      <c r="J216" s="208"/>
      <c r="K216" s="208"/>
      <c r="L216" s="209"/>
      <c r="M216" s="210"/>
      <c r="N216" s="191"/>
      <c r="P216" s="201"/>
      <c r="Q216" s="202"/>
      <c r="R216" s="191"/>
      <c r="S216" s="191"/>
      <c r="V216" s="201"/>
      <c r="W216" s="202"/>
      <c r="X216" s="191"/>
      <c r="Y216" s="191"/>
    </row>
    <row r="217" spans="2:25" x14ac:dyDescent="0.2">
      <c r="B217" s="215"/>
      <c r="C217" s="215"/>
      <c r="D217" s="215"/>
      <c r="E217" s="210"/>
      <c r="F217" s="191"/>
      <c r="I217" s="31"/>
      <c r="J217" s="208"/>
      <c r="K217" s="208"/>
      <c r="L217" s="209"/>
      <c r="M217" s="210"/>
      <c r="N217" s="191"/>
      <c r="P217" s="201"/>
      <c r="Q217" s="202"/>
      <c r="R217" s="191"/>
      <c r="S217" s="191"/>
      <c r="V217" s="201"/>
      <c r="W217" s="202"/>
      <c r="X217" s="191"/>
      <c r="Y217" s="191"/>
    </row>
    <row r="218" spans="2:25" x14ac:dyDescent="0.2">
      <c r="B218" s="215"/>
      <c r="C218" s="215"/>
      <c r="D218" s="215"/>
      <c r="E218" s="210"/>
      <c r="F218" s="191"/>
      <c r="I218" s="31"/>
      <c r="J218" s="208"/>
      <c r="K218" s="208"/>
      <c r="L218" s="209"/>
      <c r="M218" s="210"/>
      <c r="N218" s="191"/>
      <c r="P218" s="201"/>
      <c r="Q218" s="202"/>
      <c r="R218" s="191"/>
      <c r="S218" s="191"/>
      <c r="V218" s="201"/>
      <c r="W218" s="202"/>
      <c r="X218" s="191"/>
      <c r="Y218" s="191"/>
    </row>
    <row r="219" spans="2:25" x14ac:dyDescent="0.2">
      <c r="B219" s="215"/>
      <c r="C219" s="215"/>
      <c r="D219" s="215"/>
      <c r="E219" s="210"/>
      <c r="F219" s="191"/>
      <c r="I219" s="31"/>
      <c r="J219" s="208"/>
      <c r="K219" s="208"/>
      <c r="L219" s="209"/>
      <c r="M219" s="210"/>
      <c r="N219" s="191"/>
      <c r="P219" s="201"/>
      <c r="Q219" s="202"/>
      <c r="R219" s="191"/>
      <c r="S219" s="191"/>
      <c r="V219" s="201"/>
      <c r="W219" s="202"/>
      <c r="X219" s="191"/>
      <c r="Y219" s="191"/>
    </row>
    <row r="220" spans="2:25" x14ac:dyDescent="0.2">
      <c r="B220" s="215"/>
      <c r="C220" s="215"/>
      <c r="D220" s="215"/>
      <c r="E220" s="210"/>
      <c r="F220" s="191"/>
      <c r="I220" s="31"/>
      <c r="J220" s="208"/>
      <c r="K220" s="208"/>
      <c r="L220" s="209"/>
      <c r="M220" s="210"/>
      <c r="N220" s="191"/>
      <c r="P220" s="201"/>
      <c r="Q220" s="202"/>
      <c r="R220" s="191"/>
      <c r="S220" s="191"/>
      <c r="V220" s="201"/>
      <c r="W220" s="202"/>
      <c r="X220" s="191"/>
      <c r="Y220" s="191"/>
    </row>
    <row r="221" spans="2:25" x14ac:dyDescent="0.2">
      <c r="B221" s="215"/>
      <c r="C221" s="215"/>
      <c r="D221" s="215"/>
      <c r="E221" s="210"/>
      <c r="F221" s="191"/>
      <c r="I221" s="31"/>
      <c r="J221" s="208"/>
      <c r="K221" s="208"/>
      <c r="L221" s="209"/>
      <c r="M221" s="210"/>
      <c r="N221" s="191"/>
      <c r="P221" s="201"/>
      <c r="Q221" s="202"/>
      <c r="R221" s="191"/>
      <c r="S221" s="191"/>
      <c r="V221" s="201"/>
      <c r="W221" s="202"/>
      <c r="X221" s="191"/>
      <c r="Y221" s="191"/>
    </row>
    <row r="222" spans="2:25" x14ac:dyDescent="0.2">
      <c r="B222" s="215"/>
      <c r="C222" s="215"/>
      <c r="D222" s="215"/>
      <c r="E222" s="210"/>
      <c r="F222" s="191"/>
      <c r="I222" s="31"/>
      <c r="J222" s="208"/>
      <c r="K222" s="208"/>
      <c r="L222" s="209"/>
      <c r="M222" s="210"/>
      <c r="N222" s="191"/>
      <c r="P222" s="201"/>
      <c r="Q222" s="202"/>
      <c r="R222" s="191"/>
      <c r="S222" s="191"/>
      <c r="V222" s="201"/>
      <c r="W222" s="202"/>
      <c r="X222" s="191"/>
      <c r="Y222" s="191"/>
    </row>
    <row r="223" spans="2:25" x14ac:dyDescent="0.2">
      <c r="B223" s="215"/>
      <c r="C223" s="215"/>
      <c r="D223" s="215"/>
      <c r="E223" s="210"/>
      <c r="F223" s="191"/>
      <c r="I223" s="31"/>
      <c r="J223" s="208"/>
      <c r="K223" s="208"/>
      <c r="L223" s="209"/>
      <c r="M223" s="210"/>
      <c r="N223" s="191"/>
      <c r="P223" s="201"/>
      <c r="Q223" s="202"/>
      <c r="R223" s="191"/>
      <c r="S223" s="191"/>
      <c r="V223" s="201"/>
      <c r="W223" s="202"/>
      <c r="X223" s="191"/>
      <c r="Y223" s="191"/>
    </row>
    <row r="224" spans="2:25" x14ac:dyDescent="0.2">
      <c r="B224" s="215"/>
      <c r="C224" s="215"/>
      <c r="D224" s="215"/>
      <c r="E224" s="210"/>
      <c r="F224" s="191"/>
      <c r="I224" s="31"/>
      <c r="J224" s="208"/>
      <c r="K224" s="208"/>
      <c r="L224" s="209"/>
      <c r="M224" s="210"/>
      <c r="N224" s="191"/>
      <c r="P224" s="201"/>
      <c r="Q224" s="202"/>
      <c r="R224" s="191"/>
      <c r="S224" s="191"/>
      <c r="V224" s="201"/>
      <c r="W224" s="202"/>
      <c r="X224" s="191"/>
      <c r="Y224" s="191"/>
    </row>
    <row r="225" spans="2:25" x14ac:dyDescent="0.2">
      <c r="B225" s="215"/>
      <c r="C225" s="215"/>
      <c r="D225" s="215"/>
      <c r="E225" s="210"/>
      <c r="F225" s="191"/>
      <c r="I225" s="31"/>
      <c r="J225" s="208"/>
      <c r="K225" s="208"/>
      <c r="L225" s="209"/>
      <c r="M225" s="210"/>
      <c r="N225" s="191"/>
      <c r="P225" s="201"/>
      <c r="Q225" s="202"/>
      <c r="R225" s="191"/>
      <c r="S225" s="191"/>
      <c r="V225" s="201"/>
      <c r="W225" s="202"/>
      <c r="X225" s="191"/>
      <c r="Y225" s="191"/>
    </row>
    <row r="226" spans="2:25" x14ac:dyDescent="0.2">
      <c r="B226" s="215"/>
      <c r="C226" s="215"/>
      <c r="D226" s="215"/>
      <c r="E226" s="210"/>
      <c r="F226" s="191"/>
      <c r="I226" s="31"/>
      <c r="J226" s="208"/>
      <c r="K226" s="208"/>
      <c r="L226" s="209"/>
      <c r="M226" s="210"/>
      <c r="N226" s="191"/>
      <c r="P226" s="201"/>
      <c r="Q226" s="202"/>
      <c r="R226" s="191"/>
      <c r="S226" s="191"/>
      <c r="V226" s="201"/>
      <c r="W226" s="202"/>
      <c r="X226" s="191"/>
      <c r="Y226" s="191"/>
    </row>
    <row r="227" spans="2:25" x14ac:dyDescent="0.2">
      <c r="B227" s="215"/>
      <c r="C227" s="215"/>
      <c r="D227" s="215"/>
      <c r="E227" s="210"/>
      <c r="F227" s="191"/>
      <c r="I227" s="31"/>
      <c r="J227" s="208"/>
      <c r="K227" s="208"/>
      <c r="L227" s="209"/>
      <c r="M227" s="210"/>
      <c r="N227" s="191"/>
      <c r="P227" s="201"/>
      <c r="Q227" s="202"/>
      <c r="R227" s="191"/>
      <c r="S227" s="191"/>
      <c r="V227" s="201"/>
      <c r="W227" s="202"/>
      <c r="X227" s="191"/>
      <c r="Y227" s="191"/>
    </row>
    <row r="228" spans="2:25" x14ac:dyDescent="0.2">
      <c r="B228" s="215"/>
      <c r="C228" s="215"/>
      <c r="D228" s="215"/>
      <c r="E228" s="210"/>
      <c r="F228" s="191"/>
      <c r="I228" s="31"/>
      <c r="J228" s="208"/>
      <c r="K228" s="208"/>
      <c r="L228" s="209"/>
      <c r="M228" s="210"/>
      <c r="N228" s="191"/>
      <c r="P228" s="201"/>
      <c r="Q228" s="202"/>
      <c r="R228" s="191"/>
      <c r="S228" s="191"/>
      <c r="V228" s="201"/>
      <c r="W228" s="202"/>
      <c r="X228" s="191"/>
      <c r="Y228" s="191"/>
    </row>
    <row r="229" spans="2:25" x14ac:dyDescent="0.2">
      <c r="B229" s="215"/>
      <c r="C229" s="215"/>
      <c r="D229" s="215"/>
      <c r="E229" s="210"/>
      <c r="F229" s="191"/>
      <c r="I229" s="31"/>
      <c r="J229" s="208"/>
      <c r="K229" s="208"/>
      <c r="L229" s="209"/>
      <c r="M229" s="210"/>
      <c r="N229" s="191"/>
      <c r="P229" s="201"/>
      <c r="Q229" s="202"/>
      <c r="R229" s="191"/>
      <c r="S229" s="191"/>
      <c r="V229" s="201"/>
      <c r="W229" s="202"/>
      <c r="X229" s="191"/>
      <c r="Y229" s="191"/>
    </row>
    <row r="230" spans="2:25" x14ac:dyDescent="0.2">
      <c r="B230" s="215"/>
      <c r="C230" s="215"/>
      <c r="D230" s="215"/>
      <c r="E230" s="210"/>
      <c r="F230" s="191"/>
      <c r="I230" s="31"/>
      <c r="J230" s="208"/>
      <c r="K230" s="208"/>
      <c r="L230" s="209"/>
      <c r="M230" s="210"/>
      <c r="N230" s="191"/>
      <c r="P230" s="201"/>
      <c r="Q230" s="202"/>
      <c r="R230" s="191"/>
      <c r="S230" s="191"/>
      <c r="V230" s="201"/>
      <c r="W230" s="202"/>
      <c r="X230" s="191"/>
      <c r="Y230" s="191"/>
    </row>
    <row r="231" spans="2:25" x14ac:dyDescent="0.2">
      <c r="B231" s="215"/>
      <c r="C231" s="215"/>
      <c r="D231" s="215"/>
      <c r="E231" s="210"/>
      <c r="F231" s="191"/>
      <c r="I231" s="31"/>
      <c r="J231" s="208"/>
      <c r="K231" s="208"/>
      <c r="L231" s="209"/>
      <c r="M231" s="210"/>
      <c r="N231" s="191"/>
      <c r="P231" s="201"/>
      <c r="Q231" s="202"/>
      <c r="R231" s="191"/>
      <c r="S231" s="191"/>
      <c r="V231" s="201"/>
      <c r="W231" s="202"/>
      <c r="X231" s="191"/>
      <c r="Y231" s="191"/>
    </row>
    <row r="232" spans="2:25" x14ac:dyDescent="0.2">
      <c r="B232" s="215"/>
      <c r="C232" s="215"/>
      <c r="D232" s="215"/>
      <c r="E232" s="210"/>
      <c r="F232" s="191"/>
      <c r="I232" s="31"/>
      <c r="J232" s="208"/>
      <c r="K232" s="208"/>
      <c r="L232" s="209"/>
      <c r="M232" s="210"/>
      <c r="N232" s="191"/>
      <c r="P232" s="201"/>
      <c r="Q232" s="202"/>
      <c r="R232" s="191"/>
      <c r="S232" s="191"/>
      <c r="V232" s="201"/>
      <c r="W232" s="202"/>
      <c r="X232" s="191"/>
      <c r="Y232" s="191"/>
    </row>
    <row r="233" spans="2:25" x14ac:dyDescent="0.2">
      <c r="B233" s="215"/>
      <c r="C233" s="215"/>
      <c r="D233" s="215"/>
      <c r="E233" s="210"/>
      <c r="F233" s="191"/>
      <c r="I233" s="31"/>
      <c r="J233" s="208"/>
      <c r="K233" s="208"/>
      <c r="L233" s="209"/>
      <c r="M233" s="210"/>
      <c r="N233" s="191"/>
      <c r="P233" s="201"/>
      <c r="Q233" s="202"/>
      <c r="R233" s="191"/>
      <c r="S233" s="191"/>
      <c r="V233" s="201"/>
      <c r="W233" s="202"/>
      <c r="X233" s="191"/>
      <c r="Y233" s="191"/>
    </row>
    <row r="234" spans="2:25" x14ac:dyDescent="0.2">
      <c r="B234" s="215"/>
      <c r="C234" s="215"/>
      <c r="D234" s="215"/>
      <c r="E234" s="210"/>
      <c r="F234" s="191"/>
      <c r="I234" s="31"/>
      <c r="J234" s="208"/>
      <c r="K234" s="208"/>
      <c r="L234" s="209"/>
      <c r="M234" s="210"/>
      <c r="N234" s="191"/>
      <c r="P234" s="201"/>
      <c r="Q234" s="202"/>
      <c r="R234" s="191"/>
      <c r="S234" s="191"/>
      <c r="V234" s="201"/>
      <c r="W234" s="202"/>
      <c r="X234" s="191"/>
      <c r="Y234" s="191"/>
    </row>
    <row r="235" spans="2:25" x14ac:dyDescent="0.2">
      <c r="B235" s="215"/>
      <c r="C235" s="215"/>
      <c r="D235" s="215"/>
      <c r="E235" s="210"/>
      <c r="F235" s="191"/>
      <c r="I235" s="31"/>
      <c r="J235" s="208"/>
      <c r="K235" s="208"/>
      <c r="L235" s="209"/>
      <c r="M235" s="210"/>
      <c r="N235" s="191"/>
      <c r="P235" s="201"/>
      <c r="Q235" s="202"/>
      <c r="R235" s="191"/>
      <c r="S235" s="191"/>
      <c r="V235" s="201"/>
      <c r="W235" s="202"/>
      <c r="X235" s="191"/>
      <c r="Y235" s="191"/>
    </row>
    <row r="236" spans="2:25" x14ac:dyDescent="0.2">
      <c r="B236" s="215"/>
      <c r="C236" s="215"/>
      <c r="D236" s="215"/>
      <c r="E236" s="210"/>
      <c r="F236" s="191"/>
      <c r="I236" s="31"/>
      <c r="J236" s="208"/>
      <c r="K236" s="208"/>
      <c r="L236" s="209"/>
      <c r="M236" s="210"/>
      <c r="N236" s="191"/>
      <c r="P236" s="201"/>
      <c r="Q236" s="202"/>
      <c r="R236" s="191"/>
      <c r="S236" s="191"/>
      <c r="V236" s="201"/>
      <c r="W236" s="202"/>
      <c r="X236" s="191"/>
      <c r="Y236" s="191"/>
    </row>
    <row r="237" spans="2:25" x14ac:dyDescent="0.2">
      <c r="B237" s="215"/>
      <c r="C237" s="215"/>
      <c r="D237" s="215"/>
      <c r="E237" s="210"/>
      <c r="F237" s="191"/>
      <c r="I237" s="31"/>
      <c r="J237" s="208"/>
      <c r="K237" s="208"/>
      <c r="L237" s="209"/>
      <c r="M237" s="210"/>
      <c r="N237" s="191"/>
      <c r="P237" s="201"/>
      <c r="Q237" s="202"/>
      <c r="R237" s="191"/>
      <c r="S237" s="191"/>
      <c r="V237" s="201"/>
      <c r="W237" s="202"/>
      <c r="X237" s="191"/>
      <c r="Y237" s="191"/>
    </row>
    <row r="238" spans="2:25" x14ac:dyDescent="0.2">
      <c r="B238" s="215"/>
      <c r="C238" s="215"/>
      <c r="D238" s="215"/>
      <c r="E238" s="210"/>
      <c r="F238" s="191"/>
      <c r="I238" s="31"/>
      <c r="J238" s="208"/>
      <c r="K238" s="208"/>
      <c r="L238" s="209"/>
      <c r="M238" s="210"/>
      <c r="N238" s="191"/>
      <c r="P238" s="201"/>
      <c r="Q238" s="202"/>
      <c r="R238" s="191"/>
      <c r="S238" s="191"/>
      <c r="V238" s="201"/>
      <c r="W238" s="202"/>
      <c r="X238" s="191"/>
      <c r="Y238" s="191"/>
    </row>
    <row r="239" spans="2:25" x14ac:dyDescent="0.2">
      <c r="B239" s="215"/>
      <c r="C239" s="215"/>
      <c r="D239" s="215"/>
      <c r="E239" s="210"/>
      <c r="F239" s="191"/>
      <c r="I239" s="31"/>
      <c r="J239" s="208"/>
      <c r="K239" s="208"/>
      <c r="L239" s="209"/>
      <c r="M239" s="210"/>
      <c r="N239" s="191"/>
      <c r="P239" s="201"/>
      <c r="Q239" s="202"/>
      <c r="R239" s="191"/>
      <c r="S239" s="191"/>
      <c r="V239" s="201"/>
      <c r="W239" s="202"/>
      <c r="X239" s="191"/>
      <c r="Y239" s="191"/>
    </row>
    <row r="240" spans="2:25" x14ac:dyDescent="0.2">
      <c r="B240" s="215"/>
      <c r="C240" s="215"/>
      <c r="D240" s="215"/>
      <c r="E240" s="210"/>
      <c r="F240" s="191"/>
      <c r="I240" s="31"/>
      <c r="J240" s="208"/>
      <c r="K240" s="208"/>
      <c r="L240" s="209"/>
      <c r="M240" s="210"/>
      <c r="N240" s="191"/>
      <c r="P240" s="201"/>
      <c r="Q240" s="202"/>
      <c r="R240" s="191"/>
      <c r="S240" s="191"/>
      <c r="V240" s="201"/>
      <c r="W240" s="202"/>
      <c r="X240" s="191"/>
      <c r="Y240" s="191"/>
    </row>
    <row r="241" spans="2:25" x14ac:dyDescent="0.2">
      <c r="B241" s="215"/>
      <c r="C241" s="215"/>
      <c r="D241" s="215"/>
      <c r="E241" s="210"/>
      <c r="F241" s="191"/>
      <c r="I241" s="31"/>
      <c r="J241" s="208"/>
      <c r="K241" s="208"/>
      <c r="L241" s="209"/>
      <c r="M241" s="210"/>
      <c r="N241" s="191"/>
      <c r="P241" s="201"/>
      <c r="Q241" s="202"/>
      <c r="R241" s="191"/>
      <c r="S241" s="191"/>
      <c r="V241" s="201"/>
      <c r="W241" s="202"/>
      <c r="X241" s="191"/>
      <c r="Y241" s="191"/>
    </row>
    <row r="242" spans="2:25" x14ac:dyDescent="0.2">
      <c r="B242" s="215"/>
      <c r="C242" s="215"/>
      <c r="D242" s="215"/>
      <c r="E242" s="210"/>
      <c r="F242" s="191"/>
      <c r="I242" s="31"/>
      <c r="J242" s="208"/>
      <c r="K242" s="208"/>
      <c r="L242" s="209"/>
      <c r="M242" s="210"/>
      <c r="N242" s="191"/>
      <c r="P242" s="201"/>
      <c r="Q242" s="202"/>
      <c r="R242" s="191"/>
      <c r="S242" s="191"/>
      <c r="V242" s="201"/>
      <c r="W242" s="202"/>
      <c r="X242" s="191"/>
      <c r="Y242" s="191"/>
    </row>
    <row r="243" spans="2:25" x14ac:dyDescent="0.2">
      <c r="B243" s="215"/>
      <c r="C243" s="215"/>
      <c r="D243" s="215"/>
      <c r="E243" s="210"/>
      <c r="F243" s="191"/>
      <c r="I243" s="31"/>
      <c r="J243" s="208"/>
      <c r="K243" s="208"/>
      <c r="L243" s="209"/>
      <c r="M243" s="210"/>
      <c r="N243" s="191"/>
      <c r="P243" s="201"/>
      <c r="Q243" s="202"/>
      <c r="R243" s="191"/>
      <c r="S243" s="191"/>
      <c r="V243" s="201"/>
      <c r="W243" s="202"/>
      <c r="X243" s="191"/>
      <c r="Y243" s="191"/>
    </row>
    <row r="244" spans="2:25" x14ac:dyDescent="0.2">
      <c r="B244" s="215"/>
      <c r="C244" s="215"/>
      <c r="D244" s="215"/>
      <c r="E244" s="210"/>
      <c r="F244" s="191"/>
      <c r="I244" s="31"/>
      <c r="J244" s="208"/>
      <c r="K244" s="208"/>
      <c r="L244" s="209"/>
      <c r="M244" s="210"/>
      <c r="N244" s="191"/>
      <c r="P244" s="201"/>
      <c r="Q244" s="202"/>
      <c r="R244" s="191"/>
      <c r="S244" s="191"/>
      <c r="V244" s="201"/>
      <c r="W244" s="202"/>
      <c r="X244" s="191"/>
      <c r="Y244" s="191"/>
    </row>
    <row r="245" spans="2:25" x14ac:dyDescent="0.2">
      <c r="B245" s="215"/>
      <c r="C245" s="215"/>
      <c r="D245" s="215"/>
      <c r="E245" s="210"/>
      <c r="F245" s="191"/>
      <c r="I245" s="31"/>
      <c r="J245" s="208"/>
      <c r="K245" s="208"/>
      <c r="L245" s="209"/>
      <c r="M245" s="210"/>
      <c r="N245" s="191"/>
      <c r="P245" s="201"/>
      <c r="Q245" s="202"/>
      <c r="R245" s="191"/>
      <c r="S245" s="191"/>
      <c r="V245" s="201"/>
      <c r="W245" s="202"/>
      <c r="X245" s="191"/>
      <c r="Y245" s="191"/>
    </row>
    <row r="246" spans="2:25" x14ac:dyDescent="0.2">
      <c r="B246" s="215"/>
      <c r="C246" s="215"/>
      <c r="D246" s="215"/>
      <c r="E246" s="210"/>
      <c r="F246" s="191"/>
      <c r="I246" s="31"/>
      <c r="J246" s="208"/>
      <c r="K246" s="208"/>
      <c r="L246" s="209"/>
      <c r="M246" s="210"/>
      <c r="N246" s="191"/>
      <c r="P246" s="201"/>
      <c r="Q246" s="202"/>
      <c r="R246" s="191"/>
      <c r="S246" s="191"/>
      <c r="V246" s="201"/>
      <c r="W246" s="202"/>
      <c r="X246" s="191"/>
      <c r="Y246" s="191"/>
    </row>
    <row r="247" spans="2:25" x14ac:dyDescent="0.2">
      <c r="B247" s="215"/>
      <c r="C247" s="215"/>
      <c r="D247" s="215"/>
      <c r="E247" s="210"/>
      <c r="F247" s="191"/>
      <c r="I247" s="31"/>
      <c r="J247" s="208"/>
      <c r="K247" s="208"/>
      <c r="L247" s="209"/>
      <c r="M247" s="210"/>
      <c r="N247" s="191"/>
      <c r="P247" s="201"/>
      <c r="Q247" s="202"/>
      <c r="R247" s="191"/>
      <c r="S247" s="191"/>
      <c r="V247" s="201"/>
      <c r="W247" s="202"/>
      <c r="X247" s="191"/>
      <c r="Y247" s="191"/>
    </row>
    <row r="248" spans="2:25" x14ac:dyDescent="0.2">
      <c r="B248" s="215"/>
      <c r="C248" s="215"/>
      <c r="D248" s="215"/>
      <c r="E248" s="210"/>
      <c r="F248" s="191"/>
      <c r="I248" s="31"/>
      <c r="J248" s="208"/>
      <c r="K248" s="208"/>
      <c r="L248" s="209"/>
      <c r="M248" s="210"/>
      <c r="N248" s="191"/>
      <c r="P248" s="201"/>
      <c r="Q248" s="202"/>
      <c r="R248" s="191"/>
      <c r="S248" s="191"/>
      <c r="V248" s="201"/>
      <c r="W248" s="202"/>
      <c r="X248" s="191"/>
      <c r="Y248" s="191"/>
    </row>
    <row r="249" spans="2:25" x14ac:dyDescent="0.2">
      <c r="B249" s="215"/>
      <c r="C249" s="215"/>
      <c r="D249" s="215"/>
      <c r="E249" s="210"/>
      <c r="F249" s="191"/>
      <c r="I249" s="31"/>
      <c r="J249" s="208"/>
      <c r="K249" s="208"/>
      <c r="L249" s="209"/>
      <c r="M249" s="210"/>
      <c r="N249" s="191"/>
      <c r="P249" s="201"/>
      <c r="Q249" s="202"/>
      <c r="R249" s="191"/>
      <c r="S249" s="191"/>
      <c r="V249" s="201"/>
      <c r="W249" s="202"/>
      <c r="X249" s="191"/>
      <c r="Y249" s="191"/>
    </row>
    <row r="250" spans="2:25" x14ac:dyDescent="0.2">
      <c r="B250" s="215"/>
      <c r="C250" s="215"/>
      <c r="D250" s="215"/>
      <c r="E250" s="210"/>
      <c r="F250" s="191"/>
      <c r="I250" s="31"/>
      <c r="J250" s="208"/>
      <c r="K250" s="208"/>
      <c r="L250" s="209"/>
      <c r="M250" s="210"/>
      <c r="N250" s="191"/>
      <c r="P250" s="201"/>
      <c r="Q250" s="202"/>
      <c r="R250" s="191"/>
      <c r="S250" s="191"/>
      <c r="V250" s="201"/>
      <c r="W250" s="202"/>
      <c r="X250" s="191"/>
      <c r="Y250" s="191"/>
    </row>
    <row r="251" spans="2:25" x14ac:dyDescent="0.2">
      <c r="B251" s="215"/>
      <c r="C251" s="215"/>
      <c r="D251" s="215"/>
      <c r="E251" s="210"/>
      <c r="F251" s="191"/>
      <c r="I251" s="31"/>
      <c r="J251" s="208"/>
      <c r="K251" s="208"/>
      <c r="L251" s="209"/>
      <c r="M251" s="210"/>
      <c r="N251" s="191"/>
      <c r="P251" s="201"/>
      <c r="Q251" s="202"/>
      <c r="R251" s="191"/>
      <c r="S251" s="191"/>
      <c r="V251" s="201"/>
      <c r="W251" s="202"/>
      <c r="X251" s="191"/>
      <c r="Y251" s="191"/>
    </row>
    <row r="252" spans="2:25" x14ac:dyDescent="0.2">
      <c r="B252" s="215"/>
      <c r="C252" s="215"/>
      <c r="D252" s="215"/>
      <c r="E252" s="210"/>
      <c r="F252" s="191"/>
      <c r="I252" s="31"/>
      <c r="J252" s="208"/>
      <c r="K252" s="208"/>
      <c r="L252" s="209"/>
      <c r="M252" s="210"/>
      <c r="N252" s="191"/>
      <c r="P252" s="201"/>
      <c r="Q252" s="202"/>
      <c r="R252" s="191"/>
      <c r="S252" s="191"/>
      <c r="V252" s="201"/>
      <c r="W252" s="202"/>
      <c r="X252" s="191"/>
      <c r="Y252" s="191"/>
    </row>
    <row r="253" spans="2:25" x14ac:dyDescent="0.2">
      <c r="B253" s="215"/>
      <c r="C253" s="215"/>
      <c r="D253" s="215"/>
      <c r="E253" s="210"/>
      <c r="F253" s="191"/>
      <c r="I253" s="31"/>
      <c r="J253" s="208"/>
      <c r="K253" s="208"/>
      <c r="L253" s="209"/>
      <c r="M253" s="210"/>
      <c r="N253" s="191"/>
      <c r="P253" s="201"/>
      <c r="Q253" s="202"/>
      <c r="R253" s="191"/>
      <c r="S253" s="191"/>
      <c r="V253" s="201"/>
      <c r="W253" s="202"/>
      <c r="X253" s="191"/>
      <c r="Y253" s="191"/>
    </row>
    <row r="254" spans="2:25" x14ac:dyDescent="0.2">
      <c r="B254" s="215"/>
      <c r="C254" s="215"/>
      <c r="D254" s="215"/>
      <c r="E254" s="210"/>
      <c r="F254" s="191"/>
      <c r="I254" s="31"/>
      <c r="J254" s="208"/>
      <c r="K254" s="208"/>
      <c r="L254" s="209"/>
      <c r="M254" s="210"/>
      <c r="N254" s="191"/>
      <c r="P254" s="201"/>
      <c r="Q254" s="202"/>
      <c r="R254" s="191"/>
      <c r="S254" s="191"/>
      <c r="V254" s="201"/>
      <c r="W254" s="202"/>
      <c r="X254" s="191"/>
      <c r="Y254" s="191"/>
    </row>
    <row r="255" spans="2:25" x14ac:dyDescent="0.2">
      <c r="B255" s="215"/>
      <c r="C255" s="215"/>
      <c r="D255" s="215"/>
      <c r="E255" s="210"/>
      <c r="F255" s="191"/>
      <c r="I255" s="31"/>
      <c r="J255" s="208"/>
      <c r="K255" s="208"/>
      <c r="L255" s="209"/>
      <c r="M255" s="210"/>
      <c r="N255" s="191"/>
      <c r="P255" s="201"/>
      <c r="Q255" s="202"/>
      <c r="R255" s="191"/>
      <c r="S255" s="191"/>
      <c r="V255" s="201"/>
      <c r="W255" s="202"/>
      <c r="X255" s="191"/>
      <c r="Y255" s="191"/>
    </row>
    <row r="256" spans="2:25" x14ac:dyDescent="0.2">
      <c r="B256" s="215"/>
      <c r="C256" s="215"/>
      <c r="D256" s="215"/>
      <c r="E256" s="210"/>
      <c r="F256" s="191"/>
      <c r="I256" s="31"/>
      <c r="J256" s="208"/>
      <c r="K256" s="208"/>
      <c r="L256" s="209"/>
      <c r="M256" s="210"/>
      <c r="N256" s="191"/>
      <c r="P256" s="201"/>
      <c r="Q256" s="202"/>
      <c r="R256" s="191"/>
      <c r="S256" s="191"/>
      <c r="V256" s="201"/>
      <c r="W256" s="202"/>
      <c r="X256" s="191"/>
      <c r="Y256" s="191"/>
    </row>
    <row r="257" spans="2:25" x14ac:dyDescent="0.2">
      <c r="B257" s="215"/>
      <c r="C257" s="215"/>
      <c r="D257" s="215"/>
      <c r="E257" s="210"/>
      <c r="F257" s="191"/>
      <c r="I257" s="31"/>
      <c r="J257" s="208"/>
      <c r="K257" s="208"/>
      <c r="L257" s="209"/>
      <c r="M257" s="210"/>
      <c r="N257" s="191"/>
      <c r="P257" s="201"/>
      <c r="Q257" s="202"/>
      <c r="R257" s="191"/>
      <c r="S257" s="191"/>
      <c r="V257" s="201"/>
      <c r="W257" s="202"/>
      <c r="X257" s="191"/>
      <c r="Y257" s="191"/>
    </row>
    <row r="258" spans="2:25" x14ac:dyDescent="0.2">
      <c r="B258" s="215"/>
      <c r="C258" s="215"/>
      <c r="D258" s="215"/>
      <c r="E258" s="210"/>
      <c r="F258" s="191"/>
      <c r="I258" s="31"/>
      <c r="J258" s="208"/>
      <c r="K258" s="208"/>
      <c r="L258" s="209"/>
      <c r="M258" s="210"/>
      <c r="N258" s="191"/>
      <c r="P258" s="201"/>
      <c r="Q258" s="202"/>
      <c r="R258" s="191"/>
      <c r="S258" s="191"/>
      <c r="V258" s="201"/>
      <c r="W258" s="202"/>
      <c r="X258" s="191"/>
      <c r="Y258" s="191"/>
    </row>
    <row r="259" spans="2:25" x14ac:dyDescent="0.2">
      <c r="B259" s="215"/>
      <c r="C259" s="215"/>
      <c r="D259" s="215"/>
      <c r="E259" s="210"/>
      <c r="F259" s="191"/>
      <c r="I259" s="31"/>
      <c r="J259" s="208"/>
      <c r="K259" s="208"/>
      <c r="L259" s="209"/>
      <c r="M259" s="210"/>
      <c r="N259" s="191"/>
      <c r="P259" s="201"/>
      <c r="Q259" s="202"/>
      <c r="R259" s="191"/>
      <c r="S259" s="191"/>
      <c r="V259" s="201"/>
      <c r="W259" s="202"/>
      <c r="X259" s="191"/>
      <c r="Y259" s="191"/>
    </row>
    <row r="260" spans="2:25" x14ac:dyDescent="0.2">
      <c r="B260" s="215"/>
      <c r="C260" s="215"/>
      <c r="D260" s="215"/>
      <c r="E260" s="210"/>
      <c r="F260" s="191"/>
      <c r="I260" s="31"/>
      <c r="J260" s="208"/>
      <c r="K260" s="208"/>
      <c r="L260" s="209"/>
      <c r="M260" s="210"/>
      <c r="N260" s="191"/>
      <c r="P260" s="201"/>
      <c r="Q260" s="202"/>
      <c r="R260" s="191"/>
      <c r="S260" s="191"/>
      <c r="V260" s="201"/>
      <c r="W260" s="202"/>
      <c r="X260" s="191"/>
      <c r="Y260" s="191"/>
    </row>
    <row r="261" spans="2:25" x14ac:dyDescent="0.2">
      <c r="B261" s="215"/>
      <c r="C261" s="215"/>
      <c r="D261" s="215"/>
      <c r="E261" s="210"/>
      <c r="F261" s="191"/>
      <c r="I261" s="31"/>
      <c r="J261" s="208"/>
      <c r="K261" s="208"/>
      <c r="L261" s="209"/>
      <c r="M261" s="210"/>
      <c r="N261" s="191"/>
      <c r="P261" s="201"/>
      <c r="Q261" s="202"/>
      <c r="R261" s="191"/>
      <c r="S261" s="191"/>
      <c r="V261" s="201"/>
      <c r="W261" s="202"/>
      <c r="X261" s="191"/>
      <c r="Y261" s="191"/>
    </row>
    <row r="262" spans="2:25" x14ac:dyDescent="0.2">
      <c r="B262" s="215"/>
      <c r="C262" s="215"/>
      <c r="D262" s="215"/>
      <c r="E262" s="210"/>
      <c r="F262" s="191"/>
      <c r="I262" s="31"/>
      <c r="J262" s="208"/>
      <c r="K262" s="208"/>
      <c r="L262" s="209"/>
      <c r="M262" s="210"/>
      <c r="N262" s="191"/>
      <c r="P262" s="201"/>
      <c r="Q262" s="202"/>
      <c r="R262" s="191"/>
      <c r="S262" s="191"/>
      <c r="V262" s="201"/>
      <c r="W262" s="202"/>
      <c r="X262" s="191"/>
      <c r="Y262" s="191"/>
    </row>
    <row r="263" spans="2:25" x14ac:dyDescent="0.2">
      <c r="B263" s="215"/>
      <c r="C263" s="215"/>
      <c r="D263" s="215"/>
      <c r="E263" s="210"/>
      <c r="F263" s="191"/>
      <c r="I263" s="31"/>
      <c r="J263" s="208"/>
      <c r="K263" s="208"/>
      <c r="L263" s="209"/>
      <c r="M263" s="210"/>
      <c r="N263" s="191"/>
      <c r="P263" s="201"/>
      <c r="Q263" s="202"/>
      <c r="R263" s="191"/>
      <c r="S263" s="191"/>
      <c r="V263" s="201"/>
      <c r="W263" s="202"/>
      <c r="X263" s="191"/>
      <c r="Y263" s="191"/>
    </row>
    <row r="264" spans="2:25" x14ac:dyDescent="0.2">
      <c r="B264" s="215"/>
      <c r="C264" s="215"/>
      <c r="D264" s="215"/>
      <c r="E264" s="210"/>
      <c r="F264" s="191"/>
      <c r="I264" s="31"/>
      <c r="J264" s="208"/>
      <c r="K264" s="208"/>
      <c r="L264" s="209"/>
      <c r="M264" s="210"/>
      <c r="N264" s="191"/>
      <c r="P264" s="201"/>
      <c r="Q264" s="202"/>
      <c r="R264" s="191"/>
      <c r="S264" s="191"/>
      <c r="V264" s="201"/>
      <c r="W264" s="202"/>
      <c r="X264" s="191"/>
      <c r="Y264" s="191"/>
    </row>
    <row r="265" spans="2:25" x14ac:dyDescent="0.2">
      <c r="B265" s="215"/>
      <c r="C265" s="215"/>
      <c r="D265" s="215"/>
      <c r="E265" s="210"/>
      <c r="F265" s="191"/>
      <c r="I265" s="31"/>
      <c r="J265" s="208"/>
      <c r="K265" s="208"/>
      <c r="L265" s="209"/>
      <c r="M265" s="210"/>
      <c r="N265" s="191"/>
      <c r="P265" s="201"/>
      <c r="Q265" s="202"/>
      <c r="R265" s="191"/>
      <c r="S265" s="191"/>
      <c r="V265" s="201"/>
      <c r="W265" s="202"/>
      <c r="X265" s="191"/>
      <c r="Y265" s="191"/>
    </row>
    <row r="266" spans="2:25" x14ac:dyDescent="0.2">
      <c r="B266" s="215"/>
      <c r="C266" s="215"/>
      <c r="D266" s="215"/>
      <c r="E266" s="210"/>
      <c r="F266" s="191"/>
      <c r="I266" s="31"/>
      <c r="J266" s="208"/>
      <c r="K266" s="208"/>
      <c r="L266" s="209"/>
      <c r="M266" s="210"/>
      <c r="N266" s="191"/>
      <c r="P266" s="201"/>
      <c r="Q266" s="202"/>
      <c r="R266" s="191"/>
      <c r="S266" s="191"/>
      <c r="V266" s="201"/>
      <c r="W266" s="202"/>
      <c r="X266" s="191"/>
      <c r="Y266" s="191"/>
    </row>
    <row r="267" spans="2:25" x14ac:dyDescent="0.2">
      <c r="B267" s="215"/>
      <c r="C267" s="215"/>
      <c r="D267" s="215"/>
      <c r="E267" s="210"/>
      <c r="F267" s="191"/>
      <c r="I267" s="31"/>
      <c r="J267" s="208"/>
      <c r="K267" s="208"/>
      <c r="L267" s="209"/>
      <c r="M267" s="210"/>
      <c r="N267" s="191"/>
      <c r="P267" s="201"/>
      <c r="Q267" s="202"/>
      <c r="R267" s="191"/>
      <c r="S267" s="191"/>
      <c r="V267" s="201"/>
      <c r="W267" s="202"/>
      <c r="X267" s="191"/>
      <c r="Y267" s="191"/>
    </row>
    <row r="268" spans="2:25" x14ac:dyDescent="0.2">
      <c r="B268" s="215"/>
      <c r="C268" s="215"/>
      <c r="D268" s="215"/>
      <c r="E268" s="210"/>
      <c r="F268" s="191"/>
      <c r="I268" s="31"/>
      <c r="J268" s="208"/>
      <c r="K268" s="208"/>
      <c r="L268" s="209"/>
      <c r="M268" s="210"/>
      <c r="N268" s="191"/>
      <c r="P268" s="201"/>
      <c r="Q268" s="202"/>
      <c r="R268" s="191"/>
      <c r="S268" s="191"/>
      <c r="V268" s="201"/>
      <c r="W268" s="202"/>
      <c r="X268" s="191"/>
      <c r="Y268" s="191"/>
    </row>
    <row r="269" spans="2:25" x14ac:dyDescent="0.2">
      <c r="B269" s="215"/>
      <c r="C269" s="215"/>
      <c r="D269" s="215"/>
      <c r="E269" s="210"/>
      <c r="F269" s="191"/>
      <c r="I269" s="31"/>
      <c r="J269" s="208"/>
      <c r="K269" s="208"/>
      <c r="L269" s="209"/>
      <c r="M269" s="210"/>
      <c r="N269" s="191"/>
      <c r="P269" s="201"/>
      <c r="Q269" s="202"/>
      <c r="R269" s="191"/>
      <c r="S269" s="191"/>
      <c r="V269" s="201"/>
      <c r="W269" s="202"/>
      <c r="X269" s="191"/>
      <c r="Y269" s="191"/>
    </row>
    <row r="270" spans="2:25" x14ac:dyDescent="0.2">
      <c r="B270" s="215"/>
      <c r="C270" s="215"/>
      <c r="D270" s="215"/>
      <c r="E270" s="210"/>
      <c r="F270" s="191"/>
      <c r="I270" s="31"/>
      <c r="J270" s="208"/>
      <c r="K270" s="208"/>
      <c r="L270" s="209"/>
      <c r="M270" s="210"/>
      <c r="N270" s="191"/>
      <c r="P270" s="201"/>
      <c r="Q270" s="202"/>
      <c r="R270" s="191"/>
      <c r="S270" s="191"/>
      <c r="V270" s="201"/>
      <c r="W270" s="202"/>
      <c r="X270" s="191"/>
      <c r="Y270" s="191"/>
    </row>
    <row r="271" spans="2:25" x14ac:dyDescent="0.2">
      <c r="B271" s="215"/>
      <c r="C271" s="215"/>
      <c r="D271" s="215"/>
      <c r="E271" s="210"/>
      <c r="F271" s="191"/>
      <c r="I271" s="31"/>
      <c r="J271" s="208"/>
      <c r="K271" s="208"/>
      <c r="L271" s="209"/>
      <c r="M271" s="210"/>
      <c r="N271" s="191"/>
      <c r="P271" s="201"/>
      <c r="Q271" s="202"/>
      <c r="R271" s="191"/>
      <c r="S271" s="191"/>
      <c r="V271" s="201"/>
      <c r="W271" s="202"/>
      <c r="X271" s="191"/>
      <c r="Y271" s="191"/>
    </row>
    <row r="272" spans="2:25" x14ac:dyDescent="0.2">
      <c r="B272" s="215"/>
      <c r="C272" s="215"/>
      <c r="D272" s="215"/>
      <c r="E272" s="210"/>
      <c r="F272" s="191"/>
      <c r="I272" s="31"/>
      <c r="J272" s="208"/>
      <c r="K272" s="208"/>
      <c r="L272" s="209"/>
      <c r="M272" s="210"/>
      <c r="N272" s="191"/>
      <c r="P272" s="201"/>
      <c r="Q272" s="202"/>
      <c r="R272" s="191"/>
      <c r="S272" s="191"/>
      <c r="V272" s="201"/>
      <c r="W272" s="202"/>
      <c r="X272" s="191"/>
      <c r="Y272" s="191"/>
    </row>
    <row r="273" spans="2:25" x14ac:dyDescent="0.2">
      <c r="B273" s="215"/>
      <c r="C273" s="215"/>
      <c r="D273" s="215"/>
      <c r="E273" s="210"/>
      <c r="F273" s="191"/>
      <c r="I273" s="31"/>
      <c r="J273" s="208"/>
      <c r="K273" s="208"/>
      <c r="L273" s="209"/>
      <c r="M273" s="210"/>
      <c r="N273" s="191"/>
      <c r="P273" s="201"/>
      <c r="Q273" s="202"/>
      <c r="R273" s="191"/>
      <c r="S273" s="191"/>
      <c r="V273" s="201"/>
      <c r="W273" s="202"/>
      <c r="X273" s="191"/>
      <c r="Y273" s="191"/>
    </row>
    <row r="274" spans="2:25" x14ac:dyDescent="0.2">
      <c r="B274" s="215"/>
      <c r="C274" s="215"/>
      <c r="D274" s="215"/>
      <c r="E274" s="210"/>
      <c r="F274" s="191"/>
      <c r="I274" s="31"/>
      <c r="J274" s="208"/>
      <c r="K274" s="208"/>
      <c r="L274" s="209"/>
      <c r="M274" s="210"/>
      <c r="N274" s="191"/>
      <c r="P274" s="201"/>
      <c r="Q274" s="202"/>
      <c r="R274" s="191"/>
      <c r="S274" s="191"/>
      <c r="V274" s="201"/>
      <c r="W274" s="202"/>
      <c r="X274" s="191"/>
      <c r="Y274" s="191"/>
    </row>
    <row r="275" spans="2:25" x14ac:dyDescent="0.2">
      <c r="B275" s="215"/>
      <c r="C275" s="215"/>
      <c r="D275" s="215"/>
      <c r="E275" s="210"/>
      <c r="F275" s="191"/>
      <c r="I275" s="31"/>
      <c r="J275" s="208"/>
      <c r="K275" s="208"/>
      <c r="L275" s="209"/>
      <c r="M275" s="210"/>
      <c r="N275" s="191"/>
      <c r="P275" s="201"/>
      <c r="Q275" s="202"/>
      <c r="R275" s="191"/>
      <c r="S275" s="191"/>
      <c r="V275" s="201"/>
      <c r="W275" s="202"/>
      <c r="X275" s="191"/>
      <c r="Y275" s="191"/>
    </row>
    <row r="276" spans="2:25" x14ac:dyDescent="0.2">
      <c r="B276" s="215"/>
      <c r="C276" s="215"/>
      <c r="D276" s="215"/>
      <c r="E276" s="210"/>
      <c r="F276" s="191"/>
      <c r="I276" s="31"/>
      <c r="J276" s="208"/>
      <c r="K276" s="208"/>
      <c r="L276" s="209"/>
      <c r="M276" s="210"/>
      <c r="N276" s="191"/>
      <c r="P276" s="201"/>
      <c r="Q276" s="202"/>
      <c r="R276" s="191"/>
      <c r="S276" s="191"/>
      <c r="V276" s="201"/>
      <c r="W276" s="202"/>
      <c r="X276" s="191"/>
      <c r="Y276" s="191"/>
    </row>
    <row r="277" spans="2:25" x14ac:dyDescent="0.2">
      <c r="B277" s="215"/>
      <c r="C277" s="215"/>
      <c r="D277" s="215"/>
      <c r="E277" s="210"/>
      <c r="F277" s="191"/>
      <c r="I277" s="31"/>
      <c r="J277" s="208"/>
      <c r="K277" s="208"/>
      <c r="L277" s="209"/>
      <c r="M277" s="210"/>
      <c r="N277" s="191"/>
      <c r="P277" s="201"/>
      <c r="Q277" s="202"/>
      <c r="R277" s="191"/>
      <c r="S277" s="191"/>
      <c r="V277" s="201"/>
      <c r="W277" s="202"/>
      <c r="X277" s="191"/>
      <c r="Y277" s="191"/>
    </row>
    <row r="278" spans="2:25" x14ac:dyDescent="0.2">
      <c r="B278" s="215"/>
      <c r="C278" s="215"/>
      <c r="D278" s="215"/>
      <c r="E278" s="210"/>
      <c r="F278" s="191"/>
      <c r="I278" s="31"/>
      <c r="J278" s="208"/>
      <c r="K278" s="208"/>
      <c r="L278" s="209"/>
      <c r="M278" s="210"/>
      <c r="N278" s="191"/>
      <c r="P278" s="201"/>
      <c r="Q278" s="202"/>
      <c r="R278" s="191"/>
      <c r="S278" s="191"/>
      <c r="V278" s="201"/>
      <c r="W278" s="202"/>
      <c r="X278" s="191"/>
      <c r="Y278" s="191"/>
    </row>
    <row r="279" spans="2:25" x14ac:dyDescent="0.2">
      <c r="B279" s="215"/>
      <c r="C279" s="215"/>
      <c r="D279" s="215"/>
      <c r="E279" s="210"/>
      <c r="F279" s="191"/>
      <c r="I279" s="31"/>
      <c r="J279" s="208"/>
      <c r="K279" s="208"/>
      <c r="L279" s="209"/>
      <c r="M279" s="210"/>
      <c r="N279" s="191"/>
      <c r="P279" s="201"/>
      <c r="Q279" s="202"/>
      <c r="R279" s="191"/>
      <c r="S279" s="191"/>
      <c r="V279" s="201"/>
      <c r="W279" s="202"/>
      <c r="X279" s="191"/>
      <c r="Y279" s="191"/>
    </row>
    <row r="280" spans="2:25" x14ac:dyDescent="0.2">
      <c r="B280" s="215"/>
      <c r="C280" s="215"/>
      <c r="D280" s="215"/>
      <c r="E280" s="210"/>
      <c r="F280" s="191"/>
      <c r="I280" s="31"/>
      <c r="J280" s="208"/>
      <c r="K280" s="208"/>
      <c r="L280" s="209"/>
      <c r="M280" s="210"/>
      <c r="N280" s="191"/>
      <c r="P280" s="201"/>
      <c r="Q280" s="202"/>
      <c r="R280" s="191"/>
      <c r="S280" s="191"/>
      <c r="V280" s="201"/>
      <c r="W280" s="202"/>
      <c r="X280" s="191"/>
      <c r="Y280" s="191"/>
    </row>
    <row r="281" spans="2:25" x14ac:dyDescent="0.2">
      <c r="B281" s="215"/>
      <c r="C281" s="215"/>
      <c r="D281" s="215"/>
      <c r="E281" s="210"/>
      <c r="F281" s="191"/>
      <c r="I281" s="31"/>
      <c r="J281" s="208"/>
      <c r="K281" s="208"/>
      <c r="L281" s="209"/>
      <c r="M281" s="210"/>
      <c r="N281" s="191"/>
      <c r="P281" s="201"/>
      <c r="Q281" s="202"/>
      <c r="R281" s="191"/>
      <c r="S281" s="191"/>
      <c r="V281" s="201"/>
      <c r="W281" s="202"/>
      <c r="X281" s="191"/>
      <c r="Y281" s="191"/>
    </row>
    <row r="282" spans="2:25" x14ac:dyDescent="0.2">
      <c r="B282" s="215"/>
      <c r="C282" s="215"/>
      <c r="D282" s="215"/>
      <c r="E282" s="210"/>
      <c r="F282" s="191"/>
      <c r="I282" s="31"/>
      <c r="J282" s="208"/>
      <c r="K282" s="208"/>
      <c r="L282" s="209"/>
      <c r="M282" s="210"/>
      <c r="N282" s="191"/>
      <c r="P282" s="201"/>
      <c r="Q282" s="202"/>
      <c r="R282" s="191"/>
      <c r="S282" s="191"/>
      <c r="V282" s="201"/>
      <c r="W282" s="202"/>
      <c r="X282" s="191"/>
      <c r="Y282" s="191"/>
    </row>
    <row r="283" spans="2:25" x14ac:dyDescent="0.2">
      <c r="B283" s="215"/>
      <c r="C283" s="215"/>
      <c r="D283" s="215"/>
      <c r="E283" s="210"/>
      <c r="F283" s="191"/>
      <c r="I283" s="31"/>
      <c r="J283" s="208"/>
      <c r="K283" s="208"/>
      <c r="L283" s="209"/>
      <c r="M283" s="210"/>
      <c r="N283" s="191"/>
      <c r="P283" s="201"/>
      <c r="Q283" s="202"/>
      <c r="R283" s="191"/>
      <c r="S283" s="191"/>
      <c r="V283" s="201"/>
      <c r="W283" s="202"/>
      <c r="X283" s="191"/>
      <c r="Y283" s="191"/>
    </row>
    <row r="284" spans="2:25" x14ac:dyDescent="0.2">
      <c r="B284" s="215"/>
      <c r="C284" s="215"/>
      <c r="D284" s="215"/>
      <c r="E284" s="210"/>
      <c r="F284" s="191"/>
      <c r="I284" s="31"/>
      <c r="J284" s="208"/>
      <c r="K284" s="208"/>
      <c r="L284" s="209"/>
      <c r="M284" s="210"/>
      <c r="N284" s="191"/>
      <c r="P284" s="201"/>
      <c r="Q284" s="202"/>
      <c r="R284" s="191"/>
      <c r="S284" s="191"/>
      <c r="V284" s="201"/>
      <c r="W284" s="202"/>
      <c r="X284" s="191"/>
      <c r="Y284" s="191"/>
    </row>
    <row r="285" spans="2:25" x14ac:dyDescent="0.2">
      <c r="B285" s="215"/>
      <c r="C285" s="215"/>
      <c r="D285" s="215"/>
      <c r="E285" s="210"/>
      <c r="F285" s="191"/>
      <c r="I285" s="31"/>
      <c r="J285" s="208"/>
      <c r="K285" s="208"/>
      <c r="L285" s="209"/>
      <c r="M285" s="210"/>
      <c r="N285" s="191"/>
      <c r="P285" s="201"/>
      <c r="Q285" s="202"/>
      <c r="R285" s="191"/>
      <c r="S285" s="191"/>
      <c r="V285" s="201"/>
      <c r="W285" s="202"/>
      <c r="X285" s="191"/>
      <c r="Y285" s="191"/>
    </row>
    <row r="286" spans="2:25" x14ac:dyDescent="0.2">
      <c r="B286" s="215"/>
      <c r="C286" s="215"/>
      <c r="D286" s="215"/>
      <c r="E286" s="210"/>
      <c r="F286" s="191"/>
      <c r="I286" s="31"/>
      <c r="J286" s="208"/>
      <c r="K286" s="208"/>
      <c r="L286" s="209"/>
      <c r="M286" s="210"/>
      <c r="N286" s="191"/>
      <c r="P286" s="201"/>
      <c r="Q286" s="202"/>
      <c r="R286" s="191"/>
      <c r="S286" s="191"/>
      <c r="V286" s="201"/>
      <c r="W286" s="202"/>
      <c r="X286" s="191"/>
      <c r="Y286" s="191"/>
    </row>
    <row r="287" spans="2:25" x14ac:dyDescent="0.2">
      <c r="B287" s="215"/>
      <c r="C287" s="215"/>
      <c r="D287" s="215"/>
      <c r="E287" s="210"/>
      <c r="F287" s="191"/>
      <c r="I287" s="31"/>
      <c r="J287" s="208"/>
      <c r="K287" s="208"/>
      <c r="L287" s="209"/>
      <c r="M287" s="210"/>
      <c r="N287" s="191"/>
      <c r="P287" s="201"/>
      <c r="Q287" s="202"/>
      <c r="R287" s="191"/>
      <c r="S287" s="191"/>
      <c r="V287" s="201"/>
      <c r="W287" s="202"/>
      <c r="X287" s="191"/>
      <c r="Y287" s="191"/>
    </row>
    <row r="288" spans="2:25" x14ac:dyDescent="0.2">
      <c r="B288" s="215"/>
      <c r="C288" s="215"/>
      <c r="D288" s="215"/>
      <c r="E288" s="210"/>
      <c r="F288" s="191"/>
      <c r="I288" s="31"/>
      <c r="J288" s="208"/>
      <c r="K288" s="208"/>
      <c r="L288" s="209"/>
      <c r="M288" s="210"/>
      <c r="N288" s="191"/>
      <c r="P288" s="201"/>
      <c r="Q288" s="202"/>
      <c r="R288" s="191"/>
      <c r="S288" s="191"/>
      <c r="V288" s="201"/>
      <c r="W288" s="202"/>
      <c r="X288" s="191"/>
      <c r="Y288" s="191"/>
    </row>
    <row r="289" spans="2:25" x14ac:dyDescent="0.2">
      <c r="B289" s="215"/>
      <c r="C289" s="215"/>
      <c r="D289" s="215"/>
      <c r="E289" s="210"/>
      <c r="F289" s="191"/>
      <c r="I289" s="31"/>
      <c r="J289" s="208"/>
      <c r="K289" s="208"/>
      <c r="L289" s="209"/>
      <c r="M289" s="210"/>
      <c r="N289" s="191"/>
      <c r="P289" s="201"/>
      <c r="Q289" s="202"/>
      <c r="R289" s="191"/>
      <c r="S289" s="191"/>
      <c r="V289" s="201"/>
      <c r="W289" s="202"/>
      <c r="X289" s="191"/>
      <c r="Y289" s="191"/>
    </row>
    <row r="290" spans="2:25" x14ac:dyDescent="0.2">
      <c r="B290" s="215"/>
      <c r="C290" s="215"/>
      <c r="D290" s="215"/>
      <c r="E290" s="210"/>
      <c r="F290" s="191"/>
      <c r="I290" s="31"/>
      <c r="J290" s="208"/>
      <c r="K290" s="208"/>
      <c r="L290" s="209"/>
      <c r="M290" s="210"/>
      <c r="N290" s="191"/>
      <c r="P290" s="201"/>
      <c r="Q290" s="202"/>
      <c r="R290" s="191"/>
      <c r="S290" s="191"/>
      <c r="V290" s="201"/>
      <c r="W290" s="202"/>
      <c r="X290" s="191"/>
      <c r="Y290" s="191"/>
    </row>
    <row r="291" spans="2:25" x14ac:dyDescent="0.2">
      <c r="B291" s="215"/>
      <c r="C291" s="215"/>
      <c r="D291" s="215"/>
      <c r="E291" s="210"/>
      <c r="F291" s="191"/>
      <c r="I291" s="31"/>
      <c r="J291" s="208"/>
      <c r="K291" s="208"/>
      <c r="L291" s="209"/>
      <c r="M291" s="210"/>
      <c r="N291" s="191"/>
      <c r="P291" s="201"/>
      <c r="Q291" s="202"/>
      <c r="R291" s="191"/>
      <c r="S291" s="191"/>
      <c r="V291" s="201"/>
      <c r="W291" s="202"/>
      <c r="X291" s="191"/>
      <c r="Y291" s="191"/>
    </row>
    <row r="292" spans="2:25" x14ac:dyDescent="0.2">
      <c r="B292" s="215"/>
      <c r="C292" s="215"/>
      <c r="D292" s="215"/>
      <c r="E292" s="210"/>
      <c r="F292" s="191"/>
      <c r="I292" s="31"/>
      <c r="J292" s="208"/>
      <c r="K292" s="208"/>
      <c r="L292" s="209"/>
      <c r="M292" s="210"/>
      <c r="N292" s="191"/>
      <c r="P292" s="201"/>
      <c r="Q292" s="202"/>
      <c r="R292" s="191"/>
      <c r="S292" s="191"/>
      <c r="V292" s="201"/>
      <c r="W292" s="202"/>
      <c r="X292" s="191"/>
      <c r="Y292" s="191"/>
    </row>
    <row r="293" spans="2:25" x14ac:dyDescent="0.2">
      <c r="B293" s="215"/>
      <c r="C293" s="215"/>
      <c r="D293" s="215"/>
      <c r="E293" s="210"/>
      <c r="F293" s="191"/>
      <c r="I293" s="31"/>
      <c r="J293" s="208"/>
      <c r="K293" s="208"/>
      <c r="L293" s="209"/>
      <c r="M293" s="210"/>
      <c r="N293" s="191"/>
      <c r="P293" s="201"/>
      <c r="Q293" s="202"/>
      <c r="R293" s="191"/>
      <c r="S293" s="191"/>
      <c r="V293" s="201"/>
      <c r="W293" s="202"/>
      <c r="X293" s="191"/>
      <c r="Y293" s="191"/>
    </row>
    <row r="294" spans="2:25" x14ac:dyDescent="0.2">
      <c r="B294" s="215"/>
      <c r="C294" s="215"/>
      <c r="D294" s="215"/>
      <c r="E294" s="210"/>
      <c r="F294" s="191"/>
      <c r="I294" s="31"/>
      <c r="J294" s="208"/>
      <c r="K294" s="208"/>
      <c r="L294" s="209"/>
      <c r="M294" s="210"/>
      <c r="N294" s="191"/>
      <c r="P294" s="201"/>
      <c r="Q294" s="202"/>
      <c r="R294" s="191"/>
      <c r="S294" s="191"/>
      <c r="V294" s="201"/>
      <c r="W294" s="202"/>
      <c r="X294" s="191"/>
      <c r="Y294" s="191"/>
    </row>
    <row r="295" spans="2:25" x14ac:dyDescent="0.2">
      <c r="B295" s="215"/>
      <c r="C295" s="215"/>
      <c r="D295" s="215"/>
      <c r="E295" s="210"/>
      <c r="F295" s="191"/>
      <c r="I295" s="31"/>
      <c r="J295" s="208"/>
      <c r="K295" s="208"/>
      <c r="L295" s="209"/>
      <c r="M295" s="210"/>
      <c r="N295" s="191"/>
      <c r="P295" s="201"/>
      <c r="Q295" s="202"/>
      <c r="R295" s="191"/>
      <c r="S295" s="191"/>
      <c r="V295" s="201"/>
      <c r="W295" s="202"/>
      <c r="X295" s="191"/>
      <c r="Y295" s="191"/>
    </row>
    <row r="296" spans="2:25" x14ac:dyDescent="0.2">
      <c r="B296" s="215"/>
      <c r="C296" s="215"/>
      <c r="D296" s="215"/>
      <c r="E296" s="210"/>
      <c r="F296" s="191"/>
      <c r="I296" s="31"/>
      <c r="J296" s="208"/>
      <c r="K296" s="208"/>
      <c r="L296" s="209"/>
      <c r="M296" s="210"/>
      <c r="N296" s="191"/>
      <c r="P296" s="201"/>
      <c r="Q296" s="202"/>
      <c r="R296" s="191"/>
      <c r="S296" s="191"/>
      <c r="V296" s="201"/>
      <c r="W296" s="202"/>
      <c r="X296" s="191"/>
      <c r="Y296" s="191"/>
    </row>
    <row r="297" spans="2:25" x14ac:dyDescent="0.2">
      <c r="B297" s="215"/>
      <c r="C297" s="215"/>
      <c r="D297" s="215"/>
      <c r="E297" s="210"/>
      <c r="F297" s="191"/>
      <c r="I297" s="31"/>
      <c r="J297" s="208"/>
      <c r="K297" s="208"/>
      <c r="L297" s="209"/>
      <c r="M297" s="210"/>
      <c r="N297" s="191"/>
      <c r="P297" s="201"/>
      <c r="Q297" s="202"/>
      <c r="R297" s="191"/>
      <c r="S297" s="191"/>
      <c r="V297" s="201"/>
      <c r="W297" s="202"/>
      <c r="X297" s="191"/>
      <c r="Y297" s="191"/>
    </row>
    <row r="298" spans="2:25" x14ac:dyDescent="0.2">
      <c r="B298" s="215"/>
      <c r="C298" s="215"/>
      <c r="D298" s="215"/>
      <c r="E298" s="210"/>
      <c r="F298" s="191"/>
      <c r="I298" s="31"/>
      <c r="J298" s="208"/>
      <c r="K298" s="208"/>
      <c r="L298" s="209"/>
      <c r="M298" s="210"/>
      <c r="N298" s="191"/>
      <c r="P298" s="201"/>
      <c r="Q298" s="202"/>
      <c r="R298" s="191"/>
      <c r="S298" s="191"/>
      <c r="V298" s="201"/>
      <c r="W298" s="202"/>
      <c r="X298" s="191"/>
      <c r="Y298" s="191"/>
    </row>
    <row r="299" spans="2:25" x14ac:dyDescent="0.2">
      <c r="B299" s="215"/>
      <c r="C299" s="215"/>
      <c r="D299" s="215"/>
      <c r="E299" s="210"/>
      <c r="F299" s="191"/>
      <c r="I299" s="31"/>
      <c r="J299" s="208"/>
      <c r="K299" s="208"/>
      <c r="L299" s="209"/>
      <c r="M299" s="210"/>
      <c r="N299" s="191"/>
      <c r="P299" s="201"/>
      <c r="Q299" s="202"/>
      <c r="R299" s="191"/>
      <c r="S299" s="191"/>
      <c r="V299" s="201"/>
      <c r="W299" s="202"/>
      <c r="X299" s="191"/>
      <c r="Y299" s="191"/>
    </row>
    <row r="300" spans="2:25" x14ac:dyDescent="0.2">
      <c r="B300" s="215"/>
      <c r="C300" s="215"/>
      <c r="D300" s="215"/>
      <c r="E300" s="210"/>
      <c r="F300" s="191"/>
      <c r="I300" s="31"/>
      <c r="J300" s="208"/>
      <c r="K300" s="208"/>
      <c r="L300" s="209"/>
      <c r="M300" s="210"/>
      <c r="N300" s="191"/>
      <c r="P300" s="201"/>
      <c r="Q300" s="202"/>
      <c r="R300" s="191"/>
      <c r="S300" s="191"/>
      <c r="V300" s="201"/>
      <c r="W300" s="202"/>
      <c r="X300" s="191"/>
      <c r="Y300" s="191"/>
    </row>
    <row r="301" spans="2:25" x14ac:dyDescent="0.2">
      <c r="B301" s="215"/>
      <c r="C301" s="215"/>
      <c r="D301" s="215"/>
      <c r="E301" s="210"/>
      <c r="F301" s="191"/>
      <c r="I301" s="31"/>
      <c r="J301" s="208"/>
      <c r="K301" s="208"/>
      <c r="L301" s="209"/>
      <c r="M301" s="210"/>
      <c r="N301" s="191"/>
      <c r="P301" s="201"/>
      <c r="Q301" s="202"/>
      <c r="R301" s="191"/>
      <c r="S301" s="191"/>
      <c r="V301" s="201"/>
      <c r="W301" s="202"/>
      <c r="X301" s="191"/>
      <c r="Y301" s="191"/>
    </row>
    <row r="302" spans="2:25" x14ac:dyDescent="0.2">
      <c r="B302" s="215"/>
      <c r="C302" s="215"/>
      <c r="D302" s="215"/>
      <c r="E302" s="210"/>
      <c r="F302" s="191"/>
      <c r="I302" s="31"/>
      <c r="J302" s="208"/>
      <c r="K302" s="208"/>
      <c r="L302" s="209"/>
      <c r="M302" s="210"/>
      <c r="N302" s="191"/>
      <c r="P302" s="201"/>
      <c r="Q302" s="202"/>
      <c r="R302" s="191"/>
      <c r="S302" s="191"/>
      <c r="V302" s="201"/>
      <c r="W302" s="202"/>
      <c r="X302" s="191"/>
      <c r="Y302" s="191"/>
    </row>
    <row r="303" spans="2:25" x14ac:dyDescent="0.2">
      <c r="B303" s="215"/>
      <c r="C303" s="215"/>
      <c r="D303" s="215"/>
      <c r="E303" s="210"/>
      <c r="F303" s="191"/>
      <c r="I303" s="31"/>
      <c r="J303" s="208"/>
      <c r="K303" s="208"/>
      <c r="L303" s="209"/>
      <c r="M303" s="210"/>
      <c r="N303" s="191"/>
      <c r="P303" s="201"/>
      <c r="Q303" s="202"/>
      <c r="R303" s="191"/>
      <c r="S303" s="191"/>
      <c r="V303" s="201"/>
      <c r="W303" s="202"/>
      <c r="X303" s="191"/>
      <c r="Y303" s="191"/>
    </row>
    <row r="304" spans="2:25" x14ac:dyDescent="0.2">
      <c r="B304" s="215"/>
      <c r="C304" s="215"/>
      <c r="D304" s="215"/>
      <c r="E304" s="210"/>
      <c r="F304" s="191"/>
      <c r="I304" s="31"/>
      <c r="J304" s="208"/>
      <c r="K304" s="208"/>
      <c r="L304" s="209"/>
      <c r="M304" s="210"/>
      <c r="N304" s="191"/>
      <c r="P304" s="201"/>
      <c r="Q304" s="202"/>
      <c r="R304" s="191"/>
      <c r="S304" s="191"/>
      <c r="V304" s="201"/>
      <c r="W304" s="202"/>
      <c r="X304" s="191"/>
      <c r="Y304" s="191"/>
    </row>
    <row r="305" spans="2:25" x14ac:dyDescent="0.2">
      <c r="B305" s="215"/>
      <c r="C305" s="215"/>
      <c r="D305" s="215"/>
      <c r="E305" s="210"/>
      <c r="F305" s="191"/>
      <c r="I305" s="31"/>
      <c r="J305" s="208"/>
      <c r="K305" s="208"/>
      <c r="L305" s="209"/>
      <c r="M305" s="210"/>
      <c r="N305" s="191"/>
      <c r="P305" s="201"/>
      <c r="Q305" s="202"/>
      <c r="R305" s="191"/>
      <c r="S305" s="191"/>
      <c r="V305" s="201"/>
      <c r="W305" s="202"/>
      <c r="X305" s="191"/>
      <c r="Y305" s="191"/>
    </row>
    <row r="306" spans="2:25" x14ac:dyDescent="0.2">
      <c r="B306" s="215"/>
      <c r="C306" s="215"/>
      <c r="D306" s="215"/>
      <c r="E306" s="210"/>
      <c r="F306" s="191"/>
      <c r="I306" s="31"/>
      <c r="J306" s="208"/>
      <c r="K306" s="208"/>
      <c r="L306" s="209"/>
      <c r="M306" s="210"/>
      <c r="N306" s="191"/>
      <c r="P306" s="201"/>
      <c r="Q306" s="202"/>
      <c r="R306" s="191"/>
      <c r="S306" s="191"/>
      <c r="V306" s="201"/>
      <c r="W306" s="202"/>
      <c r="X306" s="191"/>
      <c r="Y306" s="191"/>
    </row>
    <row r="307" spans="2:25" x14ac:dyDescent="0.2">
      <c r="B307" s="215"/>
      <c r="C307" s="215"/>
      <c r="D307" s="215"/>
      <c r="E307" s="210"/>
      <c r="F307" s="191"/>
      <c r="I307" s="31"/>
      <c r="J307" s="208"/>
      <c r="K307" s="208"/>
      <c r="L307" s="209"/>
      <c r="M307" s="210"/>
      <c r="N307" s="191"/>
      <c r="P307" s="201"/>
      <c r="Q307" s="202"/>
      <c r="R307" s="191"/>
      <c r="S307" s="191"/>
      <c r="V307" s="201"/>
      <c r="W307" s="202"/>
      <c r="X307" s="191"/>
      <c r="Y307" s="191"/>
    </row>
    <row r="308" spans="2:25" x14ac:dyDescent="0.2">
      <c r="B308" s="215"/>
      <c r="C308" s="215"/>
      <c r="D308" s="215"/>
      <c r="E308" s="210"/>
      <c r="F308" s="191"/>
      <c r="I308" s="31"/>
      <c r="J308" s="208"/>
      <c r="K308" s="208"/>
      <c r="L308" s="209"/>
      <c r="M308" s="210"/>
      <c r="N308" s="191"/>
      <c r="P308" s="201"/>
      <c r="Q308" s="202"/>
      <c r="R308" s="191"/>
      <c r="S308" s="191"/>
      <c r="V308" s="201"/>
      <c r="W308" s="202"/>
      <c r="X308" s="191"/>
      <c r="Y308" s="191"/>
    </row>
    <row r="309" spans="2:25" x14ac:dyDescent="0.2">
      <c r="B309" s="215"/>
      <c r="C309" s="215"/>
      <c r="D309" s="215"/>
      <c r="E309" s="210"/>
      <c r="F309" s="191"/>
      <c r="I309" s="31"/>
      <c r="J309" s="208"/>
      <c r="K309" s="208"/>
      <c r="L309" s="209"/>
      <c r="M309" s="210"/>
      <c r="N309" s="191"/>
      <c r="P309" s="201"/>
      <c r="Q309" s="202"/>
      <c r="R309" s="191"/>
      <c r="S309" s="191"/>
      <c r="V309" s="201"/>
      <c r="W309" s="202"/>
      <c r="X309" s="191"/>
      <c r="Y309" s="191"/>
    </row>
    <row r="310" spans="2:25" x14ac:dyDescent="0.2">
      <c r="B310" s="215"/>
      <c r="C310" s="215"/>
      <c r="D310" s="215"/>
      <c r="E310" s="210"/>
      <c r="F310" s="191"/>
      <c r="I310" s="31"/>
      <c r="J310" s="208"/>
      <c r="K310" s="208"/>
      <c r="L310" s="209"/>
      <c r="M310" s="210"/>
      <c r="N310" s="191"/>
      <c r="P310" s="201"/>
      <c r="Q310" s="202"/>
      <c r="R310" s="191"/>
      <c r="S310" s="191"/>
      <c r="V310" s="201"/>
      <c r="W310" s="202"/>
      <c r="X310" s="191"/>
      <c r="Y310" s="191"/>
    </row>
    <row r="311" spans="2:25" x14ac:dyDescent="0.2">
      <c r="B311" s="215"/>
      <c r="C311" s="215"/>
      <c r="D311" s="215"/>
      <c r="E311" s="210"/>
      <c r="F311" s="191"/>
      <c r="I311" s="31"/>
      <c r="J311" s="208"/>
      <c r="K311" s="208"/>
      <c r="L311" s="209"/>
      <c r="M311" s="210"/>
      <c r="N311" s="191"/>
      <c r="P311" s="201"/>
      <c r="Q311" s="202"/>
      <c r="R311" s="191"/>
      <c r="S311" s="191"/>
      <c r="V311" s="201"/>
      <c r="W311" s="202"/>
      <c r="X311" s="191"/>
      <c r="Y311" s="191"/>
    </row>
    <row r="312" spans="2:25" x14ac:dyDescent="0.2">
      <c r="B312" s="215"/>
      <c r="C312" s="215"/>
      <c r="D312" s="215"/>
      <c r="E312" s="210"/>
      <c r="F312" s="191"/>
      <c r="I312" s="31"/>
      <c r="J312" s="208"/>
      <c r="K312" s="208"/>
      <c r="L312" s="209"/>
      <c r="M312" s="210"/>
      <c r="N312" s="191"/>
      <c r="P312" s="201"/>
      <c r="Q312" s="202"/>
      <c r="R312" s="191"/>
      <c r="S312" s="191"/>
      <c r="V312" s="201"/>
      <c r="W312" s="202"/>
      <c r="X312" s="191"/>
      <c r="Y312" s="191"/>
    </row>
    <row r="313" spans="2:25" x14ac:dyDescent="0.2">
      <c r="B313" s="215"/>
      <c r="C313" s="215"/>
      <c r="D313" s="215"/>
      <c r="E313" s="210"/>
      <c r="F313" s="191"/>
      <c r="I313" s="31"/>
      <c r="J313" s="208"/>
      <c r="K313" s="208"/>
      <c r="L313" s="209"/>
      <c r="M313" s="210"/>
      <c r="N313" s="191"/>
      <c r="P313" s="201"/>
      <c r="Q313" s="202"/>
      <c r="R313" s="191"/>
      <c r="S313" s="191"/>
      <c r="V313" s="201"/>
      <c r="W313" s="202"/>
      <c r="X313" s="191"/>
      <c r="Y313" s="191"/>
    </row>
    <row r="314" spans="2:25" x14ac:dyDescent="0.2">
      <c r="B314" s="215"/>
      <c r="C314" s="215"/>
      <c r="D314" s="215"/>
      <c r="E314" s="210"/>
      <c r="F314" s="191"/>
      <c r="I314" s="31"/>
      <c r="J314" s="208"/>
      <c r="K314" s="208"/>
      <c r="L314" s="209"/>
      <c r="M314" s="210"/>
      <c r="N314" s="191"/>
      <c r="P314" s="201"/>
      <c r="Q314" s="202"/>
      <c r="R314" s="191"/>
      <c r="S314" s="191"/>
      <c r="V314" s="201"/>
      <c r="W314" s="202"/>
      <c r="X314" s="191"/>
      <c r="Y314" s="191"/>
    </row>
    <row r="315" spans="2:25" x14ac:dyDescent="0.2">
      <c r="B315" s="215"/>
      <c r="C315" s="215"/>
      <c r="D315" s="215"/>
      <c r="E315" s="210"/>
      <c r="F315" s="191"/>
      <c r="I315" s="31"/>
      <c r="J315" s="208"/>
      <c r="K315" s="208"/>
      <c r="L315" s="209"/>
      <c r="M315" s="210"/>
      <c r="N315" s="191"/>
      <c r="P315" s="201"/>
      <c r="Q315" s="202"/>
      <c r="R315" s="191"/>
      <c r="S315" s="191"/>
      <c r="V315" s="201"/>
      <c r="W315" s="202"/>
      <c r="X315" s="191"/>
      <c r="Y315" s="191"/>
    </row>
    <row r="316" spans="2:25" x14ac:dyDescent="0.2">
      <c r="B316" s="215"/>
      <c r="C316" s="215"/>
      <c r="D316" s="215"/>
      <c r="E316" s="210"/>
      <c r="F316" s="191"/>
      <c r="I316" s="31"/>
      <c r="J316" s="208"/>
      <c r="K316" s="208"/>
      <c r="L316" s="209"/>
      <c r="M316" s="210"/>
      <c r="N316" s="191"/>
      <c r="P316" s="201"/>
      <c r="Q316" s="202"/>
      <c r="R316" s="191"/>
      <c r="S316" s="191"/>
      <c r="V316" s="201"/>
      <c r="W316" s="202"/>
      <c r="X316" s="191"/>
      <c r="Y316" s="191"/>
    </row>
    <row r="317" spans="2:25" x14ac:dyDescent="0.2">
      <c r="B317" s="215"/>
      <c r="C317" s="215"/>
      <c r="D317" s="215"/>
      <c r="E317" s="210"/>
      <c r="F317" s="191"/>
      <c r="I317" s="31"/>
      <c r="J317" s="208"/>
      <c r="K317" s="208"/>
      <c r="L317" s="209"/>
      <c r="M317" s="210"/>
      <c r="N317" s="191"/>
      <c r="P317" s="201"/>
      <c r="Q317" s="202"/>
      <c r="R317" s="191"/>
      <c r="S317" s="191"/>
      <c r="V317" s="201"/>
      <c r="W317" s="202"/>
      <c r="X317" s="191"/>
      <c r="Y317" s="191"/>
    </row>
    <row r="318" spans="2:25" x14ac:dyDescent="0.2">
      <c r="B318" s="215"/>
      <c r="C318" s="215"/>
      <c r="D318" s="215"/>
      <c r="E318" s="210"/>
      <c r="F318" s="191"/>
      <c r="I318" s="31"/>
      <c r="J318" s="208"/>
      <c r="K318" s="208"/>
      <c r="L318" s="209"/>
      <c r="M318" s="210"/>
      <c r="N318" s="191"/>
      <c r="P318" s="201"/>
      <c r="Q318" s="202"/>
      <c r="R318" s="191"/>
      <c r="S318" s="191"/>
      <c r="V318" s="201"/>
      <c r="W318" s="202"/>
      <c r="X318" s="191"/>
      <c r="Y318" s="191"/>
    </row>
    <row r="319" spans="2:25" x14ac:dyDescent="0.2">
      <c r="B319" s="215"/>
      <c r="C319" s="215"/>
      <c r="D319" s="215"/>
      <c r="E319" s="210"/>
      <c r="F319" s="191"/>
      <c r="I319" s="31"/>
      <c r="J319" s="208"/>
      <c r="K319" s="208"/>
      <c r="L319" s="209"/>
      <c r="M319" s="210"/>
      <c r="N319" s="191"/>
      <c r="P319" s="201"/>
      <c r="Q319" s="202"/>
      <c r="R319" s="191"/>
      <c r="S319" s="191"/>
      <c r="V319" s="201"/>
      <c r="W319" s="202"/>
      <c r="X319" s="191"/>
      <c r="Y319" s="191"/>
    </row>
    <row r="320" spans="2:25" x14ac:dyDescent="0.2">
      <c r="B320" s="215"/>
      <c r="C320" s="215"/>
      <c r="D320" s="215"/>
      <c r="E320" s="210"/>
      <c r="F320" s="191"/>
      <c r="I320" s="31"/>
      <c r="J320" s="208"/>
      <c r="K320" s="208"/>
      <c r="L320" s="209"/>
      <c r="M320" s="210"/>
      <c r="N320" s="191"/>
      <c r="P320" s="201"/>
      <c r="Q320" s="202"/>
      <c r="R320" s="191"/>
      <c r="S320" s="191"/>
      <c r="V320" s="201"/>
      <c r="W320" s="202"/>
      <c r="X320" s="191"/>
      <c r="Y320" s="191"/>
    </row>
    <row r="321" spans="2:25" x14ac:dyDescent="0.2">
      <c r="B321" s="215"/>
      <c r="C321" s="215"/>
      <c r="D321" s="215"/>
      <c r="E321" s="210"/>
      <c r="F321" s="191"/>
      <c r="I321" s="31"/>
      <c r="J321" s="208"/>
      <c r="K321" s="208"/>
      <c r="L321" s="209"/>
      <c r="M321" s="210"/>
      <c r="N321" s="191"/>
      <c r="P321" s="201"/>
      <c r="Q321" s="202"/>
      <c r="R321" s="191"/>
      <c r="S321" s="191"/>
      <c r="V321" s="201"/>
      <c r="W321" s="202"/>
      <c r="X321" s="191"/>
      <c r="Y321" s="191"/>
    </row>
    <row r="322" spans="2:25" x14ac:dyDescent="0.2">
      <c r="B322" s="215"/>
      <c r="C322" s="215"/>
      <c r="D322" s="215"/>
      <c r="E322" s="210"/>
      <c r="F322" s="191"/>
      <c r="I322" s="31"/>
      <c r="J322" s="208"/>
      <c r="K322" s="208"/>
      <c r="L322" s="209"/>
      <c r="M322" s="210"/>
      <c r="N322" s="191"/>
      <c r="P322" s="201"/>
      <c r="Q322" s="202"/>
      <c r="R322" s="191"/>
      <c r="S322" s="191"/>
      <c r="V322" s="201"/>
      <c r="W322" s="202"/>
      <c r="X322" s="191"/>
      <c r="Y322" s="191"/>
    </row>
    <row r="323" spans="2:25" x14ac:dyDescent="0.2">
      <c r="B323" s="215"/>
      <c r="C323" s="215"/>
      <c r="D323" s="215"/>
      <c r="E323" s="210"/>
      <c r="F323" s="191"/>
      <c r="I323" s="31"/>
      <c r="J323" s="208"/>
      <c r="K323" s="208"/>
      <c r="L323" s="209"/>
      <c r="M323" s="210"/>
      <c r="N323" s="191"/>
      <c r="P323" s="201"/>
      <c r="Q323" s="202"/>
      <c r="R323" s="191"/>
      <c r="S323" s="191"/>
      <c r="V323" s="201"/>
      <c r="W323" s="202"/>
      <c r="X323" s="191"/>
      <c r="Y323" s="191"/>
    </row>
    <row r="324" spans="2:25" x14ac:dyDescent="0.2">
      <c r="B324" s="215"/>
      <c r="C324" s="215"/>
      <c r="D324" s="215"/>
      <c r="E324" s="210"/>
      <c r="F324" s="191"/>
      <c r="I324" s="31"/>
      <c r="J324" s="208"/>
      <c r="K324" s="208"/>
      <c r="L324" s="209"/>
      <c r="M324" s="210"/>
      <c r="N324" s="191"/>
      <c r="P324" s="201"/>
      <c r="Q324" s="202"/>
      <c r="R324" s="191"/>
      <c r="S324" s="191"/>
      <c r="V324" s="201"/>
      <c r="W324" s="202"/>
      <c r="X324" s="191"/>
      <c r="Y324" s="191"/>
    </row>
    <row r="325" spans="2:25" x14ac:dyDescent="0.2">
      <c r="B325" s="215"/>
      <c r="C325" s="215"/>
      <c r="D325" s="215"/>
      <c r="E325" s="210"/>
      <c r="F325" s="191"/>
      <c r="I325" s="31"/>
      <c r="J325" s="208"/>
      <c r="K325" s="208"/>
      <c r="L325" s="209"/>
      <c r="M325" s="210"/>
      <c r="N325" s="191"/>
      <c r="P325" s="201"/>
      <c r="Q325" s="202"/>
      <c r="R325" s="191"/>
      <c r="S325" s="191"/>
      <c r="V325" s="201"/>
      <c r="W325" s="202"/>
      <c r="X325" s="191"/>
      <c r="Y325" s="191"/>
    </row>
    <row r="326" spans="2:25" x14ac:dyDescent="0.2">
      <c r="B326" s="215"/>
      <c r="C326" s="215"/>
      <c r="D326" s="215"/>
      <c r="E326" s="210"/>
      <c r="F326" s="191"/>
      <c r="I326" s="31"/>
      <c r="J326" s="208"/>
      <c r="K326" s="208"/>
      <c r="L326" s="209"/>
      <c r="M326" s="210"/>
      <c r="N326" s="191"/>
      <c r="P326" s="201"/>
      <c r="Q326" s="202"/>
      <c r="R326" s="191"/>
      <c r="S326" s="191"/>
      <c r="V326" s="201"/>
      <c r="W326" s="202"/>
      <c r="X326" s="191"/>
      <c r="Y326" s="191"/>
    </row>
    <row r="327" spans="2:25" x14ac:dyDescent="0.2">
      <c r="B327" s="215"/>
      <c r="C327" s="215"/>
      <c r="D327" s="215"/>
      <c r="E327" s="210"/>
      <c r="F327" s="191"/>
      <c r="I327" s="31"/>
      <c r="J327" s="208"/>
      <c r="K327" s="208"/>
      <c r="L327" s="209"/>
      <c r="M327" s="210"/>
      <c r="N327" s="191"/>
      <c r="P327" s="201"/>
      <c r="Q327" s="202"/>
      <c r="R327" s="191"/>
      <c r="S327" s="191"/>
      <c r="V327" s="201"/>
      <c r="W327" s="202"/>
      <c r="X327" s="191"/>
      <c r="Y327" s="191"/>
    </row>
    <row r="328" spans="2:25" x14ac:dyDescent="0.2">
      <c r="B328" s="215"/>
      <c r="C328" s="215"/>
      <c r="D328" s="215"/>
      <c r="E328" s="210"/>
      <c r="F328" s="191"/>
      <c r="I328" s="31"/>
      <c r="J328" s="208"/>
      <c r="K328" s="208"/>
      <c r="L328" s="209"/>
      <c r="M328" s="210"/>
      <c r="N328" s="191"/>
      <c r="P328" s="201"/>
      <c r="Q328" s="202"/>
      <c r="R328" s="191"/>
      <c r="S328" s="191"/>
      <c r="V328" s="201"/>
      <c r="W328" s="202"/>
      <c r="X328" s="191"/>
      <c r="Y328" s="191"/>
    </row>
    <row r="329" spans="2:25" x14ac:dyDescent="0.2">
      <c r="B329" s="215"/>
      <c r="C329" s="215"/>
      <c r="D329" s="215"/>
      <c r="E329" s="210"/>
      <c r="F329" s="191"/>
      <c r="I329" s="31"/>
      <c r="J329" s="208"/>
      <c r="K329" s="208"/>
      <c r="L329" s="209"/>
      <c r="M329" s="210"/>
      <c r="N329" s="191"/>
      <c r="P329" s="201"/>
      <c r="Q329" s="202"/>
      <c r="R329" s="191"/>
      <c r="S329" s="191"/>
      <c r="V329" s="201"/>
      <c r="W329" s="202"/>
      <c r="X329" s="191"/>
      <c r="Y329" s="191"/>
    </row>
    <row r="330" spans="2:25" x14ac:dyDescent="0.2">
      <c r="B330" s="215"/>
      <c r="C330" s="215"/>
      <c r="D330" s="215"/>
      <c r="E330" s="210"/>
      <c r="F330" s="191"/>
      <c r="I330" s="31"/>
      <c r="J330" s="208"/>
      <c r="K330" s="208"/>
      <c r="L330" s="209"/>
      <c r="M330" s="210"/>
      <c r="N330" s="191"/>
      <c r="P330" s="201"/>
      <c r="Q330" s="202"/>
      <c r="R330" s="191"/>
      <c r="S330" s="191"/>
      <c r="V330" s="201"/>
      <c r="W330" s="202"/>
      <c r="X330" s="191"/>
      <c r="Y330" s="191"/>
    </row>
    <row r="331" spans="2:25" x14ac:dyDescent="0.2">
      <c r="B331" s="215"/>
      <c r="C331" s="215"/>
      <c r="D331" s="215"/>
      <c r="E331" s="210"/>
      <c r="F331" s="191"/>
      <c r="I331" s="31"/>
      <c r="J331" s="208"/>
      <c r="K331" s="208"/>
      <c r="L331" s="209"/>
      <c r="M331" s="210"/>
      <c r="N331" s="191"/>
      <c r="P331" s="201"/>
      <c r="Q331" s="202"/>
      <c r="R331" s="191"/>
      <c r="S331" s="191"/>
      <c r="V331" s="201"/>
      <c r="W331" s="202"/>
      <c r="X331" s="191"/>
      <c r="Y331" s="191"/>
    </row>
    <row r="332" spans="2:25" x14ac:dyDescent="0.2">
      <c r="B332" s="215"/>
      <c r="C332" s="215"/>
      <c r="D332" s="215"/>
      <c r="E332" s="210"/>
      <c r="F332" s="191"/>
      <c r="I332" s="31"/>
      <c r="J332" s="208"/>
      <c r="K332" s="208"/>
      <c r="L332" s="209"/>
      <c r="M332" s="210"/>
      <c r="N332" s="191"/>
      <c r="P332" s="201"/>
      <c r="Q332" s="202"/>
      <c r="R332" s="191"/>
      <c r="S332" s="191"/>
      <c r="V332" s="201"/>
      <c r="W332" s="202"/>
      <c r="X332" s="191"/>
      <c r="Y332" s="191"/>
    </row>
    <row r="333" spans="2:25" x14ac:dyDescent="0.2">
      <c r="B333" s="215"/>
      <c r="C333" s="215"/>
      <c r="D333" s="215"/>
      <c r="E333" s="210"/>
      <c r="F333" s="191"/>
      <c r="I333" s="31"/>
      <c r="J333" s="208"/>
      <c r="K333" s="208"/>
      <c r="L333" s="209"/>
      <c r="M333" s="210"/>
      <c r="N333" s="191"/>
      <c r="P333" s="201"/>
      <c r="Q333" s="202"/>
      <c r="R333" s="191"/>
      <c r="S333" s="191"/>
      <c r="V333" s="201"/>
      <c r="W333" s="202"/>
      <c r="X333" s="191"/>
      <c r="Y333" s="191"/>
    </row>
    <row r="334" spans="2:25" x14ac:dyDescent="0.2">
      <c r="B334" s="215"/>
      <c r="C334" s="215"/>
      <c r="D334" s="215"/>
      <c r="E334" s="210"/>
      <c r="F334" s="191"/>
      <c r="I334" s="31"/>
      <c r="J334" s="208"/>
      <c r="K334" s="208"/>
      <c r="L334" s="209"/>
      <c r="M334" s="210"/>
      <c r="N334" s="191"/>
      <c r="P334" s="201"/>
      <c r="Q334" s="202"/>
      <c r="R334" s="191"/>
      <c r="S334" s="191"/>
      <c r="V334" s="201"/>
      <c r="W334" s="202"/>
      <c r="X334" s="191"/>
      <c r="Y334" s="191"/>
    </row>
    <row r="335" spans="2:25" x14ac:dyDescent="0.2">
      <c r="B335" s="215"/>
      <c r="C335" s="215"/>
      <c r="D335" s="215"/>
      <c r="E335" s="210"/>
      <c r="F335" s="191"/>
      <c r="I335" s="31"/>
      <c r="J335" s="208"/>
      <c r="K335" s="208"/>
      <c r="L335" s="209"/>
      <c r="M335" s="210"/>
      <c r="N335" s="191"/>
      <c r="P335" s="201"/>
      <c r="Q335" s="202"/>
      <c r="R335" s="191"/>
      <c r="S335" s="191"/>
      <c r="V335" s="201"/>
      <c r="W335" s="202"/>
      <c r="X335" s="191"/>
      <c r="Y335" s="191"/>
    </row>
    <row r="336" spans="2:25" x14ac:dyDescent="0.2">
      <c r="B336" s="215"/>
      <c r="C336" s="215"/>
      <c r="D336" s="215"/>
      <c r="E336" s="210"/>
      <c r="F336" s="191"/>
      <c r="I336" s="31"/>
      <c r="J336" s="208"/>
      <c r="K336" s="208"/>
      <c r="L336" s="209"/>
      <c r="M336" s="210"/>
      <c r="N336" s="191"/>
      <c r="P336" s="201"/>
      <c r="Q336" s="202"/>
      <c r="R336" s="191"/>
      <c r="S336" s="191"/>
      <c r="V336" s="201"/>
      <c r="W336" s="202"/>
      <c r="X336" s="191"/>
      <c r="Y336" s="191"/>
    </row>
    <row r="337" spans="2:25" x14ac:dyDescent="0.2">
      <c r="B337" s="215"/>
      <c r="C337" s="215"/>
      <c r="D337" s="215"/>
      <c r="E337" s="210"/>
      <c r="F337" s="191"/>
      <c r="I337" s="31"/>
      <c r="J337" s="208"/>
      <c r="K337" s="208"/>
      <c r="L337" s="209"/>
      <c r="M337" s="210"/>
      <c r="N337" s="191"/>
      <c r="P337" s="201"/>
      <c r="Q337" s="202"/>
      <c r="R337" s="191"/>
      <c r="S337" s="191"/>
      <c r="V337" s="201"/>
      <c r="W337" s="202"/>
      <c r="X337" s="191"/>
      <c r="Y337" s="191"/>
    </row>
    <row r="338" spans="2:25" x14ac:dyDescent="0.2">
      <c r="B338" s="215"/>
      <c r="C338" s="215"/>
      <c r="D338" s="215"/>
      <c r="E338" s="210"/>
      <c r="F338" s="191"/>
      <c r="I338" s="31"/>
      <c r="J338" s="208"/>
      <c r="K338" s="208"/>
      <c r="L338" s="209"/>
      <c r="M338" s="210"/>
      <c r="N338" s="191"/>
      <c r="P338" s="201"/>
      <c r="Q338" s="202"/>
      <c r="R338" s="191"/>
      <c r="S338" s="191"/>
      <c r="V338" s="201"/>
      <c r="W338" s="202"/>
      <c r="X338" s="191"/>
      <c r="Y338" s="191"/>
    </row>
    <row r="339" spans="2:25" x14ac:dyDescent="0.2">
      <c r="B339" s="215"/>
      <c r="C339" s="215"/>
      <c r="D339" s="215"/>
      <c r="E339" s="210"/>
      <c r="F339" s="191"/>
      <c r="I339" s="31"/>
      <c r="J339" s="208"/>
      <c r="K339" s="208"/>
      <c r="L339" s="209"/>
      <c r="M339" s="210"/>
      <c r="N339" s="191"/>
      <c r="P339" s="201"/>
      <c r="Q339" s="202"/>
      <c r="R339" s="191"/>
      <c r="S339" s="191"/>
      <c r="V339" s="201"/>
      <c r="W339" s="202"/>
      <c r="X339" s="191"/>
      <c r="Y339" s="191"/>
    </row>
    <row r="340" spans="2:25" x14ac:dyDescent="0.2">
      <c r="B340" s="215"/>
      <c r="C340" s="215"/>
      <c r="D340" s="215"/>
      <c r="E340" s="210"/>
      <c r="F340" s="191"/>
      <c r="I340" s="31"/>
      <c r="J340" s="208"/>
      <c r="K340" s="208"/>
      <c r="L340" s="209"/>
      <c r="M340" s="210"/>
      <c r="N340" s="191"/>
      <c r="P340" s="201"/>
      <c r="Q340" s="202"/>
      <c r="R340" s="191"/>
      <c r="S340" s="191"/>
      <c r="V340" s="201"/>
      <c r="W340" s="202"/>
      <c r="X340" s="191"/>
      <c r="Y340" s="191"/>
    </row>
    <row r="341" spans="2:25" x14ac:dyDescent="0.2">
      <c r="B341" s="215"/>
      <c r="C341" s="215"/>
      <c r="D341" s="215"/>
      <c r="E341" s="210"/>
      <c r="F341" s="191"/>
      <c r="I341" s="31"/>
      <c r="J341" s="208"/>
      <c r="K341" s="208"/>
      <c r="L341" s="209"/>
      <c r="M341" s="210"/>
      <c r="N341" s="191"/>
      <c r="P341" s="201"/>
      <c r="Q341" s="202"/>
      <c r="R341" s="191"/>
      <c r="S341" s="191"/>
      <c r="V341" s="201"/>
      <c r="W341" s="202"/>
      <c r="X341" s="191"/>
      <c r="Y341" s="191"/>
    </row>
    <row r="342" spans="2:25" x14ac:dyDescent="0.2">
      <c r="B342" s="215"/>
      <c r="C342" s="215"/>
      <c r="D342" s="215"/>
      <c r="E342" s="210"/>
      <c r="F342" s="191"/>
      <c r="I342" s="31"/>
      <c r="J342" s="208"/>
      <c r="K342" s="208"/>
      <c r="L342" s="209"/>
      <c r="M342" s="210"/>
      <c r="N342" s="191"/>
      <c r="P342" s="201"/>
      <c r="Q342" s="202"/>
      <c r="R342" s="191"/>
      <c r="S342" s="191"/>
      <c r="V342" s="201"/>
      <c r="W342" s="202"/>
      <c r="X342" s="191"/>
      <c r="Y342" s="191"/>
    </row>
    <row r="343" spans="2:25" x14ac:dyDescent="0.2">
      <c r="B343" s="215"/>
      <c r="C343" s="215"/>
      <c r="D343" s="215"/>
      <c r="E343" s="210"/>
      <c r="F343" s="191"/>
      <c r="I343" s="31"/>
      <c r="J343" s="208"/>
      <c r="K343" s="208"/>
      <c r="L343" s="209"/>
      <c r="M343" s="210"/>
      <c r="N343" s="191"/>
      <c r="P343" s="201"/>
      <c r="Q343" s="202"/>
      <c r="R343" s="191"/>
      <c r="S343" s="191"/>
      <c r="V343" s="201"/>
      <c r="W343" s="202"/>
      <c r="X343" s="191"/>
      <c r="Y343" s="191"/>
    </row>
    <row r="344" spans="2:25" x14ac:dyDescent="0.2">
      <c r="B344" s="215"/>
      <c r="C344" s="215"/>
      <c r="D344" s="215"/>
      <c r="E344" s="210"/>
      <c r="F344" s="191"/>
      <c r="I344" s="31"/>
      <c r="J344" s="208"/>
      <c r="K344" s="208"/>
      <c r="L344" s="209"/>
      <c r="M344" s="210"/>
      <c r="N344" s="191"/>
      <c r="P344" s="201"/>
      <c r="Q344" s="202"/>
      <c r="R344" s="191"/>
      <c r="S344" s="191"/>
      <c r="V344" s="201"/>
      <c r="W344" s="202"/>
      <c r="X344" s="191"/>
      <c r="Y344" s="191"/>
    </row>
    <row r="345" spans="2:25" x14ac:dyDescent="0.2">
      <c r="B345" s="215"/>
      <c r="C345" s="215"/>
      <c r="D345" s="215"/>
      <c r="E345" s="210"/>
      <c r="F345" s="191"/>
      <c r="I345" s="31"/>
      <c r="J345" s="208"/>
      <c r="K345" s="208"/>
      <c r="L345" s="209"/>
      <c r="M345" s="210"/>
      <c r="N345" s="191"/>
      <c r="P345" s="201"/>
      <c r="Q345" s="202"/>
      <c r="R345" s="191"/>
      <c r="S345" s="191"/>
      <c r="V345" s="201"/>
      <c r="W345" s="202"/>
      <c r="X345" s="191"/>
      <c r="Y345" s="191"/>
    </row>
    <row r="346" spans="2:25" x14ac:dyDescent="0.2">
      <c r="B346" s="215"/>
      <c r="C346" s="215"/>
      <c r="D346" s="215"/>
      <c r="E346" s="210"/>
      <c r="F346" s="191"/>
      <c r="I346" s="31"/>
      <c r="J346" s="208"/>
      <c r="K346" s="208"/>
      <c r="L346" s="209"/>
      <c r="M346" s="210"/>
      <c r="N346" s="191"/>
      <c r="P346" s="201"/>
      <c r="Q346" s="202"/>
      <c r="R346" s="191"/>
      <c r="S346" s="191"/>
      <c r="V346" s="201"/>
      <c r="W346" s="202"/>
      <c r="X346" s="191"/>
      <c r="Y346" s="191"/>
    </row>
    <row r="347" spans="2:25" x14ac:dyDescent="0.2">
      <c r="B347" s="215"/>
      <c r="C347" s="215"/>
      <c r="D347" s="215"/>
      <c r="E347" s="210"/>
      <c r="F347" s="191"/>
      <c r="I347" s="31"/>
      <c r="J347" s="208"/>
      <c r="K347" s="208"/>
      <c r="L347" s="209"/>
      <c r="M347" s="210"/>
      <c r="N347" s="191"/>
      <c r="P347" s="201"/>
      <c r="Q347" s="202"/>
      <c r="R347" s="191"/>
      <c r="S347" s="191"/>
      <c r="V347" s="201"/>
      <c r="W347" s="202"/>
      <c r="X347" s="191"/>
      <c r="Y347" s="191"/>
    </row>
    <row r="348" spans="2:25" x14ac:dyDescent="0.2">
      <c r="B348" s="215"/>
      <c r="C348" s="215"/>
      <c r="D348" s="215"/>
      <c r="E348" s="210"/>
      <c r="F348" s="191"/>
      <c r="I348" s="31"/>
      <c r="J348" s="208"/>
      <c r="K348" s="208"/>
      <c r="L348" s="209"/>
      <c r="M348" s="210"/>
      <c r="N348" s="191"/>
      <c r="P348" s="201"/>
      <c r="Q348" s="202"/>
      <c r="R348" s="191"/>
      <c r="S348" s="191"/>
      <c r="V348" s="201"/>
      <c r="W348" s="202"/>
      <c r="X348" s="191"/>
      <c r="Y348" s="191"/>
    </row>
    <row r="349" spans="2:25" x14ac:dyDescent="0.2">
      <c r="B349" s="215"/>
      <c r="C349" s="215"/>
      <c r="D349" s="215"/>
      <c r="E349" s="210"/>
      <c r="F349" s="191"/>
      <c r="I349" s="31"/>
      <c r="J349" s="208"/>
      <c r="K349" s="208"/>
      <c r="L349" s="209"/>
      <c r="M349" s="210"/>
      <c r="N349" s="191"/>
      <c r="P349" s="201"/>
      <c r="Q349" s="202"/>
      <c r="R349" s="191"/>
      <c r="S349" s="191"/>
      <c r="V349" s="201"/>
      <c r="W349" s="202"/>
      <c r="X349" s="191"/>
      <c r="Y349" s="191"/>
    </row>
    <row r="350" spans="2:25" x14ac:dyDescent="0.2">
      <c r="B350" s="215"/>
      <c r="C350" s="215"/>
      <c r="D350" s="215"/>
      <c r="E350" s="210"/>
      <c r="F350" s="191"/>
      <c r="I350" s="31"/>
      <c r="J350" s="208"/>
      <c r="K350" s="208"/>
      <c r="L350" s="209"/>
      <c r="M350" s="210"/>
      <c r="N350" s="191"/>
      <c r="P350" s="201"/>
      <c r="Q350" s="202"/>
      <c r="R350" s="191"/>
      <c r="S350" s="191"/>
      <c r="V350" s="201"/>
      <c r="W350" s="202"/>
      <c r="X350" s="191"/>
      <c r="Y350" s="191"/>
    </row>
    <row r="351" spans="2:25" x14ac:dyDescent="0.2">
      <c r="B351" s="215"/>
      <c r="C351" s="215"/>
      <c r="D351" s="215"/>
      <c r="E351" s="210"/>
      <c r="F351" s="191"/>
      <c r="I351" s="31"/>
      <c r="J351" s="208"/>
      <c r="K351" s="208"/>
      <c r="L351" s="209"/>
      <c r="M351" s="210"/>
      <c r="N351" s="191"/>
      <c r="P351" s="201"/>
      <c r="Q351" s="202"/>
      <c r="R351" s="191"/>
      <c r="S351" s="191"/>
      <c r="V351" s="201"/>
      <c r="W351" s="202"/>
      <c r="X351" s="191"/>
      <c r="Y351" s="191"/>
    </row>
    <row r="352" spans="2:25" x14ac:dyDescent="0.2">
      <c r="B352" s="215"/>
      <c r="C352" s="215"/>
      <c r="D352" s="215"/>
      <c r="E352" s="210"/>
      <c r="F352" s="191"/>
      <c r="I352" s="31"/>
      <c r="J352" s="208"/>
      <c r="K352" s="208"/>
      <c r="L352" s="209"/>
      <c r="M352" s="210"/>
      <c r="N352" s="191"/>
      <c r="P352" s="201"/>
      <c r="Q352" s="202"/>
      <c r="R352" s="191"/>
      <c r="S352" s="191"/>
      <c r="V352" s="201"/>
      <c r="W352" s="202"/>
      <c r="X352" s="191"/>
      <c r="Y352" s="191"/>
    </row>
    <row r="353" spans="2:25" x14ac:dyDescent="0.2">
      <c r="B353" s="215"/>
      <c r="C353" s="215"/>
      <c r="D353" s="215"/>
      <c r="E353" s="210"/>
      <c r="F353" s="191"/>
      <c r="I353" s="31"/>
      <c r="J353" s="208"/>
      <c r="K353" s="208"/>
      <c r="L353" s="209"/>
      <c r="M353" s="210"/>
      <c r="N353" s="191"/>
      <c r="P353" s="201"/>
      <c r="Q353" s="202"/>
      <c r="R353" s="191"/>
      <c r="S353" s="191"/>
      <c r="V353" s="201"/>
      <c r="W353" s="202"/>
      <c r="X353" s="191"/>
      <c r="Y353" s="191"/>
    </row>
    <row r="354" spans="2:25" x14ac:dyDescent="0.2">
      <c r="B354" s="215"/>
      <c r="C354" s="215"/>
      <c r="D354" s="215"/>
      <c r="E354" s="210"/>
      <c r="F354" s="191"/>
      <c r="I354" s="31"/>
      <c r="J354" s="208"/>
      <c r="K354" s="208"/>
      <c r="L354" s="209"/>
      <c r="M354" s="210"/>
      <c r="N354" s="191"/>
      <c r="P354" s="201"/>
      <c r="Q354" s="202"/>
      <c r="R354" s="191"/>
      <c r="S354" s="191"/>
      <c r="V354" s="201"/>
      <c r="W354" s="202"/>
      <c r="X354" s="191"/>
      <c r="Y354" s="191"/>
    </row>
    <row r="355" spans="2:25" x14ac:dyDescent="0.2">
      <c r="B355" s="215"/>
      <c r="C355" s="215"/>
      <c r="D355" s="215"/>
      <c r="E355" s="210"/>
      <c r="F355" s="191"/>
      <c r="I355" s="31"/>
      <c r="J355" s="208"/>
      <c r="K355" s="208"/>
      <c r="L355" s="209"/>
      <c r="M355" s="210"/>
      <c r="N355" s="191"/>
      <c r="P355" s="201"/>
      <c r="Q355" s="202"/>
      <c r="R355" s="191"/>
      <c r="S355" s="191"/>
      <c r="V355" s="201"/>
      <c r="W355" s="202"/>
      <c r="X355" s="191"/>
      <c r="Y355" s="191"/>
    </row>
    <row r="356" spans="2:25" x14ac:dyDescent="0.2">
      <c r="B356" s="215"/>
      <c r="C356" s="215"/>
      <c r="D356" s="215"/>
      <c r="E356" s="210"/>
      <c r="F356" s="191"/>
      <c r="I356" s="31"/>
      <c r="J356" s="208"/>
      <c r="K356" s="208"/>
      <c r="L356" s="209"/>
      <c r="M356" s="210"/>
      <c r="N356" s="191"/>
      <c r="P356" s="201"/>
      <c r="Q356" s="202"/>
      <c r="R356" s="191"/>
      <c r="S356" s="191"/>
      <c r="V356" s="201"/>
      <c r="W356" s="202"/>
      <c r="X356" s="191"/>
      <c r="Y356" s="191"/>
    </row>
    <row r="357" spans="2:25" x14ac:dyDescent="0.2">
      <c r="B357" s="215"/>
      <c r="C357" s="215"/>
      <c r="D357" s="215"/>
      <c r="E357" s="210"/>
      <c r="F357" s="191"/>
      <c r="I357" s="31"/>
      <c r="J357" s="208"/>
      <c r="K357" s="208"/>
      <c r="L357" s="209"/>
      <c r="M357" s="210"/>
      <c r="N357" s="191"/>
      <c r="P357" s="201"/>
      <c r="Q357" s="202"/>
      <c r="R357" s="191"/>
      <c r="S357" s="191"/>
      <c r="V357" s="201"/>
      <c r="W357" s="202"/>
      <c r="X357" s="191"/>
      <c r="Y357" s="191"/>
    </row>
    <row r="358" spans="2:25" x14ac:dyDescent="0.2">
      <c r="B358" s="215"/>
      <c r="C358" s="215"/>
      <c r="D358" s="215"/>
      <c r="E358" s="210"/>
      <c r="F358" s="191"/>
      <c r="I358" s="31"/>
      <c r="J358" s="208"/>
      <c r="K358" s="208"/>
      <c r="L358" s="209"/>
      <c r="M358" s="210"/>
      <c r="N358" s="191"/>
      <c r="P358" s="201"/>
      <c r="Q358" s="202"/>
      <c r="R358" s="191"/>
      <c r="S358" s="191"/>
      <c r="V358" s="201"/>
      <c r="W358" s="202"/>
      <c r="X358" s="191"/>
      <c r="Y358" s="191"/>
    </row>
    <row r="359" spans="2:25" x14ac:dyDescent="0.2">
      <c r="B359" s="215"/>
      <c r="C359" s="215"/>
      <c r="D359" s="215"/>
      <c r="E359" s="210"/>
      <c r="F359" s="191"/>
      <c r="I359" s="31"/>
      <c r="J359" s="208"/>
      <c r="K359" s="208"/>
      <c r="L359" s="209"/>
      <c r="M359" s="210"/>
      <c r="N359" s="191"/>
      <c r="P359" s="201"/>
      <c r="Q359" s="202"/>
      <c r="R359" s="191"/>
      <c r="S359" s="191"/>
      <c r="V359" s="201"/>
      <c r="W359" s="202"/>
      <c r="X359" s="191"/>
      <c r="Y359" s="191"/>
    </row>
    <row r="360" spans="2:25" x14ac:dyDescent="0.2">
      <c r="B360" s="215"/>
      <c r="C360" s="215"/>
      <c r="D360" s="215"/>
      <c r="E360" s="210"/>
      <c r="F360" s="191"/>
      <c r="I360" s="31"/>
      <c r="J360" s="208"/>
      <c r="K360" s="208"/>
      <c r="L360" s="209"/>
      <c r="M360" s="210"/>
      <c r="N360" s="191"/>
      <c r="P360" s="201"/>
      <c r="Q360" s="202"/>
      <c r="R360" s="191"/>
      <c r="S360" s="191"/>
      <c r="V360" s="201"/>
      <c r="W360" s="202"/>
      <c r="X360" s="191"/>
      <c r="Y360" s="191"/>
    </row>
    <row r="361" spans="2:25" x14ac:dyDescent="0.2">
      <c r="B361" s="215"/>
      <c r="C361" s="215"/>
      <c r="D361" s="215"/>
      <c r="E361" s="210"/>
      <c r="F361" s="191"/>
      <c r="I361" s="31"/>
      <c r="J361" s="208"/>
      <c r="K361" s="208"/>
      <c r="L361" s="209"/>
      <c r="M361" s="210"/>
      <c r="N361" s="191"/>
      <c r="P361" s="201"/>
      <c r="Q361" s="202"/>
      <c r="R361" s="191"/>
      <c r="S361" s="191"/>
      <c r="V361" s="201"/>
      <c r="W361" s="202"/>
      <c r="X361" s="191"/>
      <c r="Y361" s="191"/>
    </row>
    <row r="362" spans="2:25" x14ac:dyDescent="0.2">
      <c r="B362" s="215"/>
      <c r="C362" s="215"/>
      <c r="D362" s="215"/>
      <c r="E362" s="210"/>
      <c r="F362" s="191"/>
      <c r="I362" s="31"/>
      <c r="J362" s="208"/>
      <c r="K362" s="208"/>
      <c r="L362" s="209"/>
      <c r="M362" s="210"/>
      <c r="N362" s="191"/>
      <c r="P362" s="201"/>
      <c r="Q362" s="202"/>
      <c r="R362" s="191"/>
      <c r="S362" s="191"/>
      <c r="V362" s="201"/>
      <c r="W362" s="202"/>
      <c r="X362" s="191"/>
      <c r="Y362" s="191"/>
    </row>
    <row r="363" spans="2:25" x14ac:dyDescent="0.2">
      <c r="B363" s="215"/>
      <c r="C363" s="215"/>
      <c r="D363" s="215"/>
      <c r="E363" s="210"/>
      <c r="F363" s="191"/>
      <c r="I363" s="31"/>
      <c r="J363" s="208"/>
      <c r="K363" s="208"/>
      <c r="L363" s="209"/>
      <c r="M363" s="210"/>
      <c r="N363" s="191"/>
      <c r="P363" s="201"/>
      <c r="Q363" s="202"/>
      <c r="R363" s="191"/>
      <c r="S363" s="191"/>
      <c r="V363" s="201"/>
      <c r="W363" s="202"/>
      <c r="X363" s="191"/>
      <c r="Y363" s="191"/>
    </row>
    <row r="364" spans="2:25" x14ac:dyDescent="0.2">
      <c r="B364" s="215"/>
      <c r="C364" s="215"/>
      <c r="D364" s="215"/>
      <c r="E364" s="210"/>
      <c r="F364" s="191"/>
      <c r="I364" s="31"/>
      <c r="J364" s="208"/>
      <c r="K364" s="208"/>
      <c r="L364" s="209"/>
      <c r="M364" s="210"/>
      <c r="N364" s="191"/>
      <c r="P364" s="201"/>
      <c r="Q364" s="202"/>
      <c r="R364" s="191"/>
      <c r="S364" s="191"/>
      <c r="V364" s="201"/>
      <c r="W364" s="202"/>
      <c r="X364" s="191"/>
      <c r="Y364" s="191"/>
    </row>
    <row r="365" spans="2:25" x14ac:dyDescent="0.2">
      <c r="B365" s="215"/>
      <c r="C365" s="215"/>
      <c r="D365" s="215"/>
      <c r="E365" s="210"/>
      <c r="F365" s="191"/>
      <c r="I365" s="31"/>
      <c r="J365" s="208"/>
      <c r="K365" s="208"/>
      <c r="L365" s="209"/>
      <c r="M365" s="210"/>
      <c r="N365" s="191"/>
      <c r="P365" s="201"/>
      <c r="Q365" s="202"/>
      <c r="R365" s="191"/>
      <c r="S365" s="191"/>
      <c r="V365" s="201"/>
      <c r="W365" s="202"/>
      <c r="X365" s="191"/>
      <c r="Y365" s="191"/>
    </row>
    <row r="366" spans="2:25" x14ac:dyDescent="0.2">
      <c r="B366" s="215"/>
      <c r="C366" s="215"/>
      <c r="D366" s="215"/>
      <c r="E366" s="210"/>
      <c r="F366" s="191"/>
      <c r="I366" s="31"/>
      <c r="J366" s="208"/>
      <c r="K366" s="208"/>
      <c r="L366" s="209"/>
      <c r="M366" s="210"/>
      <c r="N366" s="191"/>
      <c r="P366" s="201"/>
      <c r="Q366" s="202"/>
      <c r="R366" s="191"/>
      <c r="S366" s="191"/>
      <c r="V366" s="201"/>
      <c r="W366" s="202"/>
      <c r="X366" s="191"/>
      <c r="Y366" s="191"/>
    </row>
    <row r="367" spans="2:25" x14ac:dyDescent="0.2">
      <c r="B367" s="215"/>
      <c r="C367" s="215"/>
      <c r="D367" s="215"/>
      <c r="E367" s="210"/>
      <c r="F367" s="191"/>
      <c r="I367" s="31"/>
      <c r="J367" s="208"/>
      <c r="K367" s="208"/>
      <c r="L367" s="209"/>
      <c r="M367" s="210"/>
      <c r="N367" s="191"/>
      <c r="P367" s="201"/>
      <c r="Q367" s="202"/>
      <c r="R367" s="191"/>
      <c r="S367" s="191"/>
      <c r="V367" s="201"/>
      <c r="W367" s="202"/>
      <c r="X367" s="191"/>
      <c r="Y367" s="191"/>
    </row>
    <row r="368" spans="2:25" x14ac:dyDescent="0.2">
      <c r="B368" s="215"/>
      <c r="C368" s="215"/>
      <c r="D368" s="215"/>
      <c r="E368" s="210"/>
      <c r="F368" s="191"/>
      <c r="I368" s="31"/>
      <c r="J368" s="208"/>
      <c r="K368" s="208"/>
      <c r="L368" s="209"/>
      <c r="M368" s="210"/>
      <c r="N368" s="191"/>
      <c r="P368" s="201"/>
      <c r="Q368" s="202"/>
      <c r="R368" s="191"/>
      <c r="S368" s="191"/>
      <c r="V368" s="201"/>
      <c r="W368" s="202"/>
      <c r="X368" s="191"/>
      <c r="Y368" s="191"/>
    </row>
    <row r="369" spans="2:25" x14ac:dyDescent="0.2">
      <c r="B369" s="215"/>
      <c r="C369" s="215"/>
      <c r="D369" s="215"/>
      <c r="E369" s="210"/>
      <c r="F369" s="191"/>
      <c r="I369" s="31"/>
      <c r="J369" s="208"/>
      <c r="K369" s="208"/>
      <c r="L369" s="209"/>
      <c r="M369" s="210"/>
      <c r="N369" s="191"/>
      <c r="P369" s="201"/>
      <c r="Q369" s="202"/>
      <c r="R369" s="191"/>
      <c r="S369" s="191"/>
      <c r="V369" s="201"/>
      <c r="W369" s="202"/>
      <c r="X369" s="191"/>
      <c r="Y369" s="191"/>
    </row>
    <row r="370" spans="2:25" x14ac:dyDescent="0.2">
      <c r="B370" s="215"/>
      <c r="C370" s="215"/>
      <c r="D370" s="215"/>
      <c r="E370" s="210"/>
      <c r="F370" s="191"/>
      <c r="I370" s="31"/>
      <c r="J370" s="208"/>
      <c r="K370" s="208"/>
      <c r="L370" s="209"/>
      <c r="M370" s="210"/>
      <c r="N370" s="191"/>
      <c r="P370" s="201"/>
      <c r="Q370" s="202"/>
      <c r="R370" s="191"/>
      <c r="S370" s="191"/>
      <c r="V370" s="201"/>
      <c r="W370" s="202"/>
      <c r="X370" s="191"/>
      <c r="Y370" s="191"/>
    </row>
    <row r="371" spans="2:25" x14ac:dyDescent="0.2">
      <c r="B371" s="215"/>
      <c r="C371" s="215"/>
      <c r="D371" s="215"/>
      <c r="E371" s="210"/>
      <c r="F371" s="191"/>
      <c r="I371" s="31"/>
      <c r="J371" s="208"/>
      <c r="K371" s="208"/>
      <c r="L371" s="209"/>
      <c r="M371" s="210"/>
      <c r="N371" s="191"/>
      <c r="P371" s="201"/>
      <c r="Q371" s="202"/>
      <c r="R371" s="191"/>
      <c r="S371" s="191"/>
      <c r="V371" s="201"/>
      <c r="W371" s="202"/>
      <c r="X371" s="191"/>
      <c r="Y371" s="191"/>
    </row>
    <row r="372" spans="2:25" x14ac:dyDescent="0.2">
      <c r="B372" s="215"/>
      <c r="C372" s="215"/>
      <c r="D372" s="215"/>
      <c r="E372" s="210"/>
      <c r="F372" s="191"/>
      <c r="I372" s="31"/>
      <c r="J372" s="208"/>
      <c r="K372" s="208"/>
      <c r="L372" s="209"/>
      <c r="M372" s="210"/>
      <c r="N372" s="191"/>
      <c r="P372" s="201"/>
      <c r="Q372" s="202"/>
      <c r="R372" s="191"/>
      <c r="S372" s="191"/>
      <c r="V372" s="201"/>
      <c r="W372" s="202"/>
      <c r="X372" s="191"/>
      <c r="Y372" s="191"/>
    </row>
    <row r="373" spans="2:25" x14ac:dyDescent="0.2">
      <c r="B373" s="215"/>
      <c r="C373" s="215"/>
      <c r="D373" s="215"/>
      <c r="E373" s="210"/>
      <c r="F373" s="191"/>
      <c r="I373" s="31"/>
      <c r="J373" s="208"/>
      <c r="K373" s="208"/>
      <c r="L373" s="209"/>
      <c r="M373" s="210"/>
      <c r="N373" s="191"/>
      <c r="P373" s="201"/>
      <c r="Q373" s="202"/>
      <c r="R373" s="191"/>
      <c r="S373" s="191"/>
      <c r="V373" s="201"/>
      <c r="W373" s="202"/>
      <c r="X373" s="191"/>
      <c r="Y373" s="191"/>
    </row>
    <row r="374" spans="2:25" x14ac:dyDescent="0.2">
      <c r="B374" s="215"/>
      <c r="C374" s="215"/>
      <c r="D374" s="215"/>
      <c r="E374" s="210"/>
      <c r="F374" s="191"/>
      <c r="I374" s="31"/>
      <c r="J374" s="208"/>
      <c r="K374" s="208"/>
      <c r="L374" s="209"/>
      <c r="M374" s="210"/>
      <c r="N374" s="191"/>
      <c r="P374" s="201"/>
      <c r="Q374" s="202"/>
      <c r="R374" s="191"/>
      <c r="S374" s="191"/>
      <c r="V374" s="201"/>
      <c r="W374" s="202"/>
      <c r="X374" s="191"/>
      <c r="Y374" s="191"/>
    </row>
    <row r="375" spans="2:25" ht="6" customHeight="1" x14ac:dyDescent="0.2">
      <c r="I375" s="31"/>
      <c r="M375" s="45"/>
    </row>
    <row r="376" spans="2:25" ht="29" customHeight="1" x14ac:dyDescent="0.2">
      <c r="I376" s="31"/>
      <c r="M376" s="45"/>
    </row>
  </sheetData>
  <sheetProtection algorithmName="SHA-512" hashValue="phfqTFvfRwmJ2vXoQSs+U9CsQOsP5IidSF5Viao8FaclZTQ8miiWWLFXqeF1i/AQ3xTSzqdukmx+qNbju2McAQ==" saltValue="8BfVBP/tEXWdEu+eaPvjZw==" spinCount="100000" sheet="1" objects="1" scenarios="1"/>
  <mergeCells count="33">
    <mergeCell ref="A5:B5"/>
    <mergeCell ref="I5:J5"/>
    <mergeCell ref="Q5:R5"/>
    <mergeCell ref="C1:Z1"/>
    <mergeCell ref="A3:F3"/>
    <mergeCell ref="I3:N3"/>
    <mergeCell ref="Q3:V3"/>
    <mergeCell ref="X3:Y3"/>
    <mergeCell ref="A7:B7"/>
    <mergeCell ref="A8:B8"/>
    <mergeCell ref="I7:J7"/>
    <mergeCell ref="I8:J8"/>
    <mergeCell ref="Q7:R7"/>
    <mergeCell ref="Q8:R8"/>
    <mergeCell ref="Q9:R9"/>
    <mergeCell ref="Q10:R10"/>
    <mergeCell ref="I9:J9"/>
    <mergeCell ref="A14:F14"/>
    <mergeCell ref="I14:N14"/>
    <mergeCell ref="Q14:V14"/>
    <mergeCell ref="Q21:R21"/>
    <mergeCell ref="X14:Y14"/>
    <mergeCell ref="A16:B16"/>
    <mergeCell ref="I16:J16"/>
    <mergeCell ref="Q16:R16"/>
    <mergeCell ref="A18:B18"/>
    <mergeCell ref="I18:J18"/>
    <mergeCell ref="Q18:R18"/>
    <mergeCell ref="A19:B19"/>
    <mergeCell ref="I19:J19"/>
    <mergeCell ref="Q19:R19"/>
    <mergeCell ref="I20:J20"/>
    <mergeCell ref="Q20:R20"/>
  </mergeCells>
  <conditionalFormatting sqref="B9:D11 B13:D13 P64:Q374 V64:W374">
    <cfRule type="containsErrors" dxfId="190" priority="150">
      <formula>ISERROR(B9)</formula>
    </cfRule>
    <cfRule type="cellIs" dxfId="189" priority="149" operator="equal">
      <formula>0</formula>
    </cfRule>
    <cfRule type="cellIs" dxfId="188" priority="148" operator="equal">
      <formula>0</formula>
    </cfRule>
  </conditionalFormatting>
  <conditionalFormatting sqref="B20:D22 B24:D374">
    <cfRule type="containsErrors" dxfId="187" priority="59">
      <formula>ISERROR(B20)</formula>
    </cfRule>
    <cfRule type="cellIs" dxfId="186" priority="57" operator="equal">
      <formula>0</formula>
    </cfRule>
    <cfRule type="cellIs" dxfId="185" priority="58" operator="equal">
      <formula>0</formula>
    </cfRule>
  </conditionalFormatting>
  <conditionalFormatting sqref="E8:F11 X8:Y13 R64:S374">
    <cfRule type="cellIs" dxfId="184" priority="145" operator="equal">
      <formula>0</formula>
    </cfRule>
  </conditionalFormatting>
  <conditionalFormatting sqref="E9:F11 X9:Y13 R64:S374">
    <cfRule type="containsErrors" dxfId="183" priority="147">
      <formula>ISERROR(E9)</formula>
    </cfRule>
    <cfRule type="cellIs" dxfId="182" priority="144" operator="greaterThanOrEqual">
      <formula>0</formula>
    </cfRule>
    <cfRule type="cellIs" dxfId="181" priority="146" operator="lessThan">
      <formula>1</formula>
    </cfRule>
  </conditionalFormatting>
  <conditionalFormatting sqref="E9:F11 Y9:Y13 S64:S374">
    <cfRule type="cellIs" dxfId="179" priority="142" operator="equal">
      <formula>0</formula>
    </cfRule>
  </conditionalFormatting>
  <conditionalFormatting sqref="E13:F13">
    <cfRule type="cellIs" dxfId="178" priority="137" operator="equal">
      <formula>0</formula>
    </cfRule>
    <cfRule type="cellIs" dxfId="176" priority="134" operator="equal">
      <formula>0</formula>
    </cfRule>
    <cfRule type="containsErrors" dxfId="175" priority="139">
      <formula>ISERROR(E13)</formula>
    </cfRule>
    <cfRule type="cellIs" dxfId="174" priority="138" operator="lessThan">
      <formula>1</formula>
    </cfRule>
    <cfRule type="cellIs" dxfId="173" priority="136" operator="greaterThanOrEqual">
      <formula>0</formula>
    </cfRule>
  </conditionalFormatting>
  <conditionalFormatting sqref="E19:F22 X19:Y374">
    <cfRule type="cellIs" dxfId="172" priority="54" operator="equal">
      <formula>0</formula>
    </cfRule>
  </conditionalFormatting>
  <conditionalFormatting sqref="E20:F22 X20:Y374">
    <cfRule type="cellIs" dxfId="171" priority="53" operator="greaterThanOrEqual">
      <formula>0</formula>
    </cfRule>
    <cfRule type="cellIs" dxfId="170" priority="55" operator="lessThan">
      <formula>1</formula>
    </cfRule>
    <cfRule type="containsErrors" dxfId="169" priority="56">
      <formula>ISERROR(E20)</formula>
    </cfRule>
  </conditionalFormatting>
  <conditionalFormatting sqref="E20:F22 Y20:Y374">
    <cfRule type="cellIs" dxfId="167" priority="51" operator="equal">
      <formula>0</formula>
    </cfRule>
  </conditionalFormatting>
  <conditionalFormatting sqref="E24:F374">
    <cfRule type="containsErrors" dxfId="165" priority="50">
      <formula>ISERROR(E24)</formula>
    </cfRule>
    <cfRule type="cellIs" dxfId="164" priority="49" operator="lessThan">
      <formula>1</formula>
    </cfRule>
    <cfRule type="cellIs" dxfId="163" priority="45" operator="equal">
      <formula>0</formula>
    </cfRule>
    <cfRule type="cellIs" dxfId="162" priority="47" operator="greaterThanOrEqual">
      <formula>0</formula>
    </cfRule>
    <cfRule type="cellIs" dxfId="161" priority="48" operator="equal">
      <formula>0</formula>
    </cfRule>
  </conditionalFormatting>
  <conditionalFormatting sqref="J10:L11">
    <cfRule type="cellIs" dxfId="160" priority="78" operator="equal">
      <formula>0</formula>
    </cfRule>
    <cfRule type="containsErrors" dxfId="159" priority="79">
      <formula>ISERROR(J10)</formula>
    </cfRule>
    <cfRule type="cellIs" dxfId="158" priority="77" operator="equal">
      <formula>0</formula>
    </cfRule>
  </conditionalFormatting>
  <conditionalFormatting sqref="J13:L13 J64:L374">
    <cfRule type="containsErrors" dxfId="157" priority="133">
      <formula>ISERROR(J13)</formula>
    </cfRule>
    <cfRule type="cellIs" dxfId="156" priority="132" operator="equal">
      <formula>0</formula>
    </cfRule>
    <cfRule type="cellIs" dxfId="155" priority="131" operator="equal">
      <formula>0</formula>
    </cfRule>
  </conditionalFormatting>
  <conditionalFormatting sqref="J21:L22">
    <cfRule type="cellIs" dxfId="154" priority="18" operator="equal">
      <formula>0</formula>
    </cfRule>
    <cfRule type="cellIs" dxfId="153" priority="19" operator="equal">
      <formula>0</formula>
    </cfRule>
    <cfRule type="containsErrors" dxfId="152" priority="20">
      <formula>ISERROR(J21)</formula>
    </cfRule>
  </conditionalFormatting>
  <conditionalFormatting sqref="J24:L24">
    <cfRule type="cellIs" dxfId="151" priority="43" operator="equal">
      <formula>0</formula>
    </cfRule>
  </conditionalFormatting>
  <conditionalFormatting sqref="J24:L62">
    <cfRule type="containsErrors" dxfId="150" priority="44">
      <formula>ISERROR(J24)</formula>
    </cfRule>
    <cfRule type="cellIs" dxfId="149" priority="42" operator="equal">
      <formula>0</formula>
    </cfRule>
  </conditionalFormatting>
  <conditionalFormatting sqref="J25:N62 M13:N13 M64:N374">
    <cfRule type="cellIs" dxfId="148" priority="125" operator="equal">
      <formula>0</formula>
    </cfRule>
  </conditionalFormatting>
  <conditionalFormatting sqref="M8:M9">
    <cfRule type="cellIs" dxfId="147" priority="60" operator="equal">
      <formula>0</formula>
    </cfRule>
  </conditionalFormatting>
  <conditionalFormatting sqref="M10:M11">
    <cfRule type="cellIs" dxfId="146" priority="71" operator="equal">
      <formula>0</formula>
    </cfRule>
    <cfRule type="cellIs" dxfId="144" priority="73" operator="greaterThanOrEqual">
      <formula>0</formula>
    </cfRule>
    <cfRule type="cellIs" dxfId="143" priority="74" operator="equal">
      <formula>0</formula>
    </cfRule>
    <cfRule type="cellIs" dxfId="142" priority="75" operator="lessThan">
      <formula>1</formula>
    </cfRule>
    <cfRule type="containsErrors" dxfId="141" priority="76">
      <formula>ISERROR(M10)</formula>
    </cfRule>
  </conditionalFormatting>
  <conditionalFormatting sqref="M19:M20">
    <cfRule type="cellIs" dxfId="140" priority="1" operator="equal">
      <formula>0</formula>
    </cfRule>
  </conditionalFormatting>
  <conditionalFormatting sqref="M21:M22">
    <cfRule type="cellIs" dxfId="139" priority="16" operator="lessThan">
      <formula>1</formula>
    </cfRule>
    <cfRule type="cellIs" dxfId="138" priority="12" operator="equal">
      <formula>0</formula>
    </cfRule>
    <cfRule type="containsErrors" dxfId="137" priority="17">
      <formula>ISERROR(M21)</formula>
    </cfRule>
    <cfRule type="cellIs" dxfId="135" priority="14" operator="greaterThanOrEqual">
      <formula>0</formula>
    </cfRule>
    <cfRule type="cellIs" dxfId="134" priority="15" operator="equal">
      <formula>0</formula>
    </cfRule>
  </conditionalFormatting>
  <conditionalFormatting sqref="M13:N13 M25:N62 M64:N374">
    <cfRule type="containsErrors" dxfId="133" priority="130">
      <formula>ISERROR(M13)</formula>
    </cfRule>
    <cfRule type="cellIs" dxfId="132" priority="129" operator="lessThan">
      <formula>1</formula>
    </cfRule>
    <cfRule type="cellIs" dxfId="131" priority="128" operator="equal">
      <formula>0</formula>
    </cfRule>
  </conditionalFormatting>
  <conditionalFormatting sqref="M13:N13 M64:N374 M25:N62">
    <cfRule type="cellIs" dxfId="130" priority="127" operator="greaterThanOrEqual">
      <formula>0</formula>
    </cfRule>
  </conditionalFormatting>
  <conditionalFormatting sqref="M24:N24">
    <cfRule type="cellIs" dxfId="128" priority="40" operator="lessThan">
      <formula>1</formula>
    </cfRule>
    <cfRule type="containsErrors" dxfId="127" priority="41">
      <formula>ISERROR(M24)</formula>
    </cfRule>
    <cfRule type="cellIs" dxfId="126" priority="39" operator="equal">
      <formula>0</formula>
    </cfRule>
    <cfRule type="cellIs" dxfId="125" priority="38" operator="greaterThanOrEqual">
      <formula>0</formula>
    </cfRule>
    <cfRule type="cellIs" dxfId="124" priority="36" operator="equal">
      <formula>0</formula>
    </cfRule>
  </conditionalFormatting>
  <conditionalFormatting sqref="N8:N11">
    <cfRule type="cellIs" dxfId="122" priority="110" operator="equal">
      <formula>0</formula>
    </cfRule>
  </conditionalFormatting>
  <conditionalFormatting sqref="N9:N11">
    <cfRule type="cellIs" dxfId="121" priority="111" operator="lessThan">
      <formula>1</formula>
    </cfRule>
    <cfRule type="cellIs" dxfId="120" priority="109" operator="greaterThanOrEqual">
      <formula>0</formula>
    </cfRule>
    <cfRule type="containsErrors" dxfId="119" priority="112">
      <formula>ISERROR(N9)</formula>
    </cfRule>
    <cfRule type="cellIs" dxfId="117" priority="107" operator="equal">
      <formula>0</formula>
    </cfRule>
  </conditionalFormatting>
  <conditionalFormatting sqref="N19:N22">
    <cfRule type="cellIs" dxfId="116" priority="24" operator="equal">
      <formula>0</formula>
    </cfRule>
  </conditionalFormatting>
  <conditionalFormatting sqref="N20:N22">
    <cfRule type="cellIs" dxfId="114" priority="25" operator="lessThan">
      <formula>1</formula>
    </cfRule>
    <cfRule type="containsErrors" dxfId="113" priority="26">
      <formula>ISERROR(N20)</formula>
    </cfRule>
    <cfRule type="cellIs" dxfId="112" priority="23" operator="greaterThanOrEqual">
      <formula>0</formula>
    </cfRule>
    <cfRule type="cellIs" dxfId="111" priority="21" operator="equal">
      <formula>0</formula>
    </cfRule>
  </conditionalFormatting>
  <conditionalFormatting sqref="R11:T11">
    <cfRule type="containsErrors" dxfId="109" priority="70">
      <formula>ISERROR(R11)</formula>
    </cfRule>
    <cfRule type="cellIs" dxfId="108" priority="68" operator="equal">
      <formula>0</formula>
    </cfRule>
    <cfRule type="cellIs" dxfId="107" priority="69" operator="equal">
      <formula>0</formula>
    </cfRule>
  </conditionalFormatting>
  <conditionalFormatting sqref="R13:T13">
    <cfRule type="cellIs" dxfId="106" priority="122" operator="equal">
      <formula>0</formula>
    </cfRule>
    <cfRule type="cellIs" dxfId="105" priority="123" operator="equal">
      <formula>0</formula>
    </cfRule>
    <cfRule type="containsErrors" dxfId="104" priority="124">
      <formula>ISERROR(R13)</formula>
    </cfRule>
  </conditionalFormatting>
  <conditionalFormatting sqref="R22:T22">
    <cfRule type="cellIs" dxfId="103" priority="9" operator="equal">
      <formula>0</formula>
    </cfRule>
    <cfRule type="cellIs" dxfId="102" priority="10" operator="equal">
      <formula>0</formula>
    </cfRule>
    <cfRule type="containsErrors" dxfId="101" priority="11">
      <formula>ISERROR(R22)</formula>
    </cfRule>
  </conditionalFormatting>
  <conditionalFormatting sqref="R24:T24">
    <cfRule type="cellIs" dxfId="100" priority="34" operator="equal">
      <formula>0</formula>
    </cfRule>
  </conditionalFormatting>
  <conditionalFormatting sqref="R24:T62">
    <cfRule type="cellIs" dxfId="99" priority="33" operator="equal">
      <formula>0</formula>
    </cfRule>
    <cfRule type="containsErrors" dxfId="98" priority="35">
      <formula>ISERROR(R24)</formula>
    </cfRule>
  </conditionalFormatting>
  <conditionalFormatting sqref="R25:V62 V9:V11 U13:V13">
    <cfRule type="cellIs" dxfId="97" priority="116" operator="equal">
      <formula>0</formula>
    </cfRule>
  </conditionalFormatting>
  <conditionalFormatting sqref="U10">
    <cfRule type="cellIs" dxfId="96" priority="61" operator="equal">
      <formula>0</formula>
    </cfRule>
  </conditionalFormatting>
  <conditionalFormatting sqref="U11 U8">
    <cfRule type="cellIs" dxfId="95" priority="65" operator="equal">
      <formula>0</formula>
    </cfRule>
  </conditionalFormatting>
  <conditionalFormatting sqref="U11">
    <cfRule type="cellIs" dxfId="94" priority="64" operator="greaterThanOrEqual">
      <formula>0</formula>
    </cfRule>
    <cfRule type="containsErrors" dxfId="93" priority="67">
      <formula>ISERROR(U11)</formula>
    </cfRule>
    <cfRule type="cellIs" dxfId="92" priority="66" operator="lessThan">
      <formula>1</formula>
    </cfRule>
    <cfRule type="cellIs" dxfId="91" priority="62" operator="equal">
      <formula>0</formula>
    </cfRule>
  </conditionalFormatting>
  <conditionalFormatting sqref="U21">
    <cfRule type="cellIs" dxfId="89" priority="2" operator="equal">
      <formula>0</formula>
    </cfRule>
  </conditionalFormatting>
  <conditionalFormatting sqref="U22 U19">
    <cfRule type="cellIs" dxfId="88" priority="6" operator="equal">
      <formula>0</formula>
    </cfRule>
  </conditionalFormatting>
  <conditionalFormatting sqref="U22">
    <cfRule type="cellIs" dxfId="86" priority="3" operator="equal">
      <formula>0</formula>
    </cfRule>
    <cfRule type="cellIs" dxfId="85" priority="7" operator="lessThan">
      <formula>1</formula>
    </cfRule>
    <cfRule type="containsErrors" dxfId="84" priority="8">
      <formula>ISERROR(U22)</formula>
    </cfRule>
    <cfRule type="cellIs" dxfId="83" priority="5" operator="greaterThanOrEqual">
      <formula>0</formula>
    </cfRule>
  </conditionalFormatting>
  <conditionalFormatting sqref="V8:V11 U13:V13 U25:V62">
    <cfRule type="cellIs" dxfId="82" priority="119" operator="equal">
      <formula>0</formula>
    </cfRule>
  </conditionalFormatting>
  <conditionalFormatting sqref="V9:V11 U13:V13 U25:V62">
    <cfRule type="containsErrors" dxfId="81" priority="121">
      <formula>ISERROR(U9)</formula>
    </cfRule>
    <cfRule type="cellIs" dxfId="80" priority="120" operator="lessThan">
      <formula>1</formula>
    </cfRule>
    <cfRule type="cellIs" dxfId="79" priority="118" operator="greaterThanOrEqual">
      <formula>0</formula>
    </cfRule>
  </conditionalFormatting>
  <conditionalFormatting sqref="V19:V22 U24:V24">
    <cfRule type="cellIs" dxfId="77" priority="30" operator="equal">
      <formula>0</formula>
    </cfRule>
  </conditionalFormatting>
  <conditionalFormatting sqref="V20:V22 U24:V24">
    <cfRule type="cellIs" dxfId="76" priority="31" operator="lessThan">
      <formula>1</formula>
    </cfRule>
    <cfRule type="cellIs" dxfId="75" priority="29" operator="greaterThanOrEqual">
      <formula>0</formula>
    </cfRule>
    <cfRule type="cellIs" dxfId="74" priority="27" operator="equal">
      <formula>0</formula>
    </cfRule>
    <cfRule type="containsErrors" dxfId="73" priority="32">
      <formula>ISERROR(U20)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3" operator="containsText" id="{839644DE-1160-9145-AD15-3FBCCE6862B5}">
            <xm:f>NOT(ISERROR(SEARCH(-1,E9)))</xm:f>
            <xm:f>-1</xm:f>
            <x14:dxf>
              <font>
                <color theme="0"/>
              </font>
            </x14:dxf>
          </x14:cfRule>
          <xm:sqref>E9:F11 X9:Y13</xm:sqref>
        </x14:conditionalFormatting>
        <x14:conditionalFormatting xmlns:xm="http://schemas.microsoft.com/office/excel/2006/main">
          <x14:cfRule type="containsText" priority="135" operator="containsText" id="{604933A2-E7B2-E54E-8E41-BFBC67C8A9DC}">
            <xm:f>NOT(ISERROR(SEARCH(-1,E13)))</xm:f>
            <xm:f>-1</xm:f>
            <x14:dxf>
              <font>
                <color theme="0"/>
              </font>
            </x14:dxf>
          </x14:cfRule>
          <xm:sqref>E13:F13</xm:sqref>
        </x14:conditionalFormatting>
        <x14:conditionalFormatting xmlns:xm="http://schemas.microsoft.com/office/excel/2006/main">
          <x14:cfRule type="containsText" priority="52" operator="containsText" id="{C51D77F1-1BBA-D24D-B281-AA37F7B12A0F}">
            <xm:f>NOT(ISERROR(SEARCH(-1,E20)))</xm:f>
            <xm:f>-1</xm:f>
            <x14:dxf>
              <font>
                <color theme="0"/>
              </font>
            </x14:dxf>
          </x14:cfRule>
          <xm:sqref>E20:F22 X20:Y376</xm:sqref>
        </x14:conditionalFormatting>
        <x14:conditionalFormatting xmlns:xm="http://schemas.microsoft.com/office/excel/2006/main">
          <x14:cfRule type="containsText" priority="46" operator="containsText" id="{81E999D5-2E79-2941-923A-2CD646E7590F}">
            <xm:f>NOT(ISERROR(SEARCH(-1,E24)))</xm:f>
            <xm:f>-1</xm:f>
            <x14:dxf>
              <font>
                <color theme="0"/>
              </font>
            </x14:dxf>
          </x14:cfRule>
          <xm:sqref>E24:F374</xm:sqref>
        </x14:conditionalFormatting>
        <x14:conditionalFormatting xmlns:xm="http://schemas.microsoft.com/office/excel/2006/main">
          <x14:cfRule type="containsText" priority="72" operator="containsText" id="{A2B04882-E12D-4D47-BFD4-FF4C934A7D30}">
            <xm:f>NOT(ISERROR(SEARCH(-1,M10)))</xm:f>
            <xm:f>-1</xm:f>
            <x14:dxf>
              <font>
                <color theme="0"/>
              </font>
            </x14:dxf>
          </x14:cfRule>
          <xm:sqref>M10:M11</xm:sqref>
        </x14:conditionalFormatting>
        <x14:conditionalFormatting xmlns:xm="http://schemas.microsoft.com/office/excel/2006/main">
          <x14:cfRule type="containsText" priority="13" operator="containsText" id="{7E99A1CD-16CD-E348-BC7D-5977CEE54BE2}">
            <xm:f>NOT(ISERROR(SEARCH(-1,M21)))</xm:f>
            <xm:f>-1</xm:f>
            <x14:dxf>
              <font>
                <color theme="0"/>
              </font>
            </x14:dxf>
          </x14:cfRule>
          <xm:sqref>M21:M22</xm:sqref>
        </x14:conditionalFormatting>
        <x14:conditionalFormatting xmlns:xm="http://schemas.microsoft.com/office/excel/2006/main">
          <x14:cfRule type="containsText" priority="126" operator="containsText" id="{01F4DEDD-F8DA-9942-93D9-A8BA4B1EFA75}">
            <xm:f>NOT(ISERROR(SEARCH(-1,M13)))</xm:f>
            <xm:f>-1</xm:f>
            <x14:dxf>
              <font>
                <color theme="0"/>
              </font>
            </x14:dxf>
          </x14:cfRule>
          <xm:sqref>M13:N13 M64:N374</xm:sqref>
        </x14:conditionalFormatting>
        <x14:conditionalFormatting xmlns:xm="http://schemas.microsoft.com/office/excel/2006/main">
          <x14:cfRule type="containsText" priority="37" operator="containsText" id="{DB808686-713B-DA49-A01D-52D8F4261B2F}">
            <xm:f>NOT(ISERROR(SEARCH(-1,M24)))</xm:f>
            <xm:f>-1</xm:f>
            <x14:dxf>
              <font>
                <color theme="0"/>
              </font>
            </x14:dxf>
          </x14:cfRule>
          <xm:sqref>M24:N62</xm:sqref>
        </x14:conditionalFormatting>
        <x14:conditionalFormatting xmlns:xm="http://schemas.microsoft.com/office/excel/2006/main">
          <x14:cfRule type="containsText" priority="108" operator="containsText" id="{6E361CB6-E825-1B41-B2A5-C3C62CB1B5B9}">
            <xm:f>NOT(ISERROR(SEARCH(-1,N9)))</xm:f>
            <xm:f>-1</xm:f>
            <x14:dxf>
              <font>
                <color theme="0"/>
              </font>
            </x14:dxf>
          </x14:cfRule>
          <xm:sqref>N9:N11</xm:sqref>
        </x14:conditionalFormatting>
        <x14:conditionalFormatting xmlns:xm="http://schemas.microsoft.com/office/excel/2006/main">
          <x14:cfRule type="containsText" priority="22" operator="containsText" id="{127E3FAC-22A4-C64D-B516-F6E4B74CFF13}">
            <xm:f>NOT(ISERROR(SEARCH(-1,N20)))</xm:f>
            <xm:f>-1</xm:f>
            <x14:dxf>
              <font>
                <color theme="0"/>
              </font>
            </x14:dxf>
          </x14:cfRule>
          <xm:sqref>N20:N22</xm:sqref>
        </x14:conditionalFormatting>
        <x14:conditionalFormatting xmlns:xm="http://schemas.microsoft.com/office/excel/2006/main">
          <x14:cfRule type="containsText" priority="141" operator="containsText" id="{A764F5E2-1752-044A-AB66-A9CA2089B78D}">
            <xm:f>NOT(ISERROR(SEARCH(-1,R64)))</xm:f>
            <xm:f>-1</xm:f>
            <x14:dxf>
              <font>
                <color theme="0"/>
              </font>
            </x14:dxf>
          </x14:cfRule>
          <xm:sqref>R64:S376</xm:sqref>
        </x14:conditionalFormatting>
        <x14:conditionalFormatting xmlns:xm="http://schemas.microsoft.com/office/excel/2006/main">
          <x14:cfRule type="containsText" priority="63" operator="containsText" id="{06C272C9-723E-2F45-8C74-2DD41AA5BC1E}">
            <xm:f>NOT(ISERROR(SEARCH(-1,U11)))</xm:f>
            <xm:f>-1</xm:f>
            <x14:dxf>
              <font>
                <color theme="0"/>
              </font>
            </x14:dxf>
          </x14:cfRule>
          <xm:sqref>U11</xm:sqref>
        </x14:conditionalFormatting>
        <x14:conditionalFormatting xmlns:xm="http://schemas.microsoft.com/office/excel/2006/main">
          <x14:cfRule type="containsText" priority="4" operator="containsText" id="{B0C25AC8-2AD1-9F40-AA32-C6789D6947F8}">
            <xm:f>NOT(ISERROR(SEARCH(-1,U22)))</xm:f>
            <xm:f>-1</xm:f>
            <x14:dxf>
              <font>
                <color theme="0"/>
              </font>
            </x14:dxf>
          </x14:cfRule>
          <xm:sqref>U22</xm:sqref>
        </x14:conditionalFormatting>
        <x14:conditionalFormatting xmlns:xm="http://schemas.microsoft.com/office/excel/2006/main">
          <x14:cfRule type="containsText" priority="117" operator="containsText" id="{CA14E900-978B-C04F-BF12-6B967FBEE4BE}">
            <xm:f>NOT(ISERROR(SEARCH(-1,U9)))</xm:f>
            <xm:f>-1</xm:f>
            <x14:dxf>
              <font>
                <color theme="0"/>
              </font>
            </x14:dxf>
          </x14:cfRule>
          <xm:sqref>V9:V11 U13:V13</xm:sqref>
        </x14:conditionalFormatting>
        <x14:conditionalFormatting xmlns:xm="http://schemas.microsoft.com/office/excel/2006/main">
          <x14:cfRule type="containsText" priority="28" operator="containsText" id="{588646A3-F220-CE4B-A19E-03F619FEA9E6}">
            <xm:f>NOT(ISERROR(SEARCH(-1,U20)))</xm:f>
            <xm:f>-1</xm:f>
            <x14:dxf>
              <font>
                <color theme="0"/>
              </font>
            </x14:dxf>
          </x14:cfRule>
          <xm:sqref>V20:V22 U24:V62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DA206-98B7-45DE-972A-6C03733B47A4}">
  <dimension ref="A1:BF346"/>
  <sheetViews>
    <sheetView zoomScaleNormal="100" workbookViewId="0">
      <pane ySplit="3" topLeftCell="A4" activePane="bottomLeft" state="frozen"/>
      <selection activeCell="R1" sqref="R1"/>
      <selection pane="bottomLeft" activeCell="B4" sqref="B4"/>
    </sheetView>
  </sheetViews>
  <sheetFormatPr baseColWidth="10" defaultColWidth="8.5" defaultRowHeight="15" x14ac:dyDescent="0.2"/>
  <cols>
    <col min="1" max="1" width="9.6640625" customWidth="1"/>
    <col min="2" max="3" width="15.5" customWidth="1"/>
    <col min="4" max="5" width="14.83203125" customWidth="1"/>
    <col min="6" max="6" width="17.6640625" customWidth="1"/>
    <col min="7" max="7" width="18.83203125" customWidth="1"/>
    <col min="8" max="8" width="16.6640625" customWidth="1"/>
    <col min="9" max="9" width="16.33203125" customWidth="1"/>
    <col min="10" max="11" width="23" customWidth="1"/>
    <col min="12" max="12" width="15.6640625" customWidth="1"/>
    <col min="13" max="13" width="15.5" customWidth="1"/>
    <col min="14" max="14" width="14.33203125" customWidth="1"/>
    <col min="15" max="15" width="14.1640625" customWidth="1"/>
    <col min="16" max="16" width="14.33203125" customWidth="1"/>
    <col min="17" max="17" width="14.1640625" customWidth="1"/>
    <col min="18" max="19" width="16.1640625" customWidth="1"/>
    <col min="20" max="21" width="17.1640625" customWidth="1"/>
    <col min="22" max="22" width="100.5" customWidth="1"/>
  </cols>
  <sheetData>
    <row r="1" spans="1:58" s="23" customFormat="1" ht="30" customHeight="1" thickBot="1" x14ac:dyDescent="0.3">
      <c r="A1" s="159"/>
      <c r="B1" s="159"/>
      <c r="C1" s="159"/>
      <c r="D1" s="159"/>
      <c r="E1" s="236" t="s">
        <v>113</v>
      </c>
      <c r="F1" s="236"/>
      <c r="G1" s="236"/>
      <c r="H1" s="236"/>
      <c r="I1" s="236"/>
      <c r="J1" s="236"/>
      <c r="K1" s="236"/>
      <c r="L1" s="172"/>
      <c r="M1" s="172"/>
      <c r="N1" s="172"/>
      <c r="O1" s="172"/>
      <c r="P1" s="172"/>
      <c r="Q1" s="172"/>
      <c r="R1" s="160"/>
      <c r="S1" s="160"/>
      <c r="T1" s="160"/>
      <c r="U1" s="160"/>
      <c r="V1" s="160"/>
      <c r="W1" s="162"/>
      <c r="X1" s="162"/>
      <c r="Y1" s="162"/>
      <c r="Z1" s="162"/>
      <c r="AA1" s="162"/>
      <c r="AB1" s="162"/>
      <c r="AC1" s="162"/>
      <c r="AD1" s="163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</row>
    <row r="2" spans="1:58" s="23" customFormat="1" ht="21.5" customHeight="1" x14ac:dyDescent="0.25">
      <c r="A2" s="296" t="s">
        <v>135</v>
      </c>
      <c r="B2" s="297"/>
      <c r="C2" s="298"/>
      <c r="D2" s="299" t="s">
        <v>127</v>
      </c>
      <c r="E2" s="300"/>
      <c r="F2" s="300"/>
      <c r="G2" s="300"/>
      <c r="H2" s="300"/>
      <c r="I2" s="300"/>
      <c r="J2" s="300"/>
      <c r="K2" s="301"/>
      <c r="L2" s="302" t="s">
        <v>177</v>
      </c>
      <c r="M2" s="303"/>
      <c r="N2" s="304" t="s">
        <v>128</v>
      </c>
      <c r="O2" s="305"/>
      <c r="P2" s="305"/>
      <c r="Q2" s="305"/>
      <c r="R2" s="294" t="s">
        <v>29</v>
      </c>
      <c r="S2" s="295"/>
      <c r="T2" s="295"/>
      <c r="U2" s="295"/>
      <c r="V2" s="189" t="s">
        <v>136</v>
      </c>
      <c r="W2" s="162"/>
      <c r="X2" s="162"/>
      <c r="Y2" s="162"/>
      <c r="Z2" s="162"/>
      <c r="AA2" s="162"/>
      <c r="AB2" s="162"/>
      <c r="AC2" s="162"/>
      <c r="AD2" s="163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</row>
    <row r="3" spans="1:58" ht="34" x14ac:dyDescent="0.2">
      <c r="A3" s="179" t="s">
        <v>52</v>
      </c>
      <c r="B3" s="98" t="s">
        <v>93</v>
      </c>
      <c r="C3" s="180" t="s">
        <v>92</v>
      </c>
      <c r="D3" s="181" t="s">
        <v>91</v>
      </c>
      <c r="E3" s="182" t="s">
        <v>90</v>
      </c>
      <c r="F3" s="182" t="s">
        <v>89</v>
      </c>
      <c r="G3" s="182" t="s">
        <v>88</v>
      </c>
      <c r="H3" s="182" t="s">
        <v>87</v>
      </c>
      <c r="I3" s="183" t="s">
        <v>86</v>
      </c>
      <c r="J3" s="184" t="s">
        <v>99</v>
      </c>
      <c r="K3" s="185" t="s">
        <v>100</v>
      </c>
      <c r="L3" s="186" t="s">
        <v>129</v>
      </c>
      <c r="M3" s="185" t="s">
        <v>130</v>
      </c>
      <c r="N3" s="187" t="s">
        <v>131</v>
      </c>
      <c r="O3" s="184" t="s">
        <v>132</v>
      </c>
      <c r="P3" s="184" t="s">
        <v>133</v>
      </c>
      <c r="Q3" s="188" t="s">
        <v>134</v>
      </c>
      <c r="R3" s="137" t="s">
        <v>85</v>
      </c>
      <c r="S3" s="138" t="s">
        <v>84</v>
      </c>
      <c r="T3" s="138" t="s">
        <v>94</v>
      </c>
      <c r="U3" s="139" t="s">
        <v>95</v>
      </c>
      <c r="V3" s="135" t="s">
        <v>54</v>
      </c>
    </row>
    <row r="4" spans="1:58" x14ac:dyDescent="0.2">
      <c r="A4" s="97">
        <v>44219</v>
      </c>
      <c r="B4" s="130"/>
      <c r="C4" s="176"/>
      <c r="D4" s="177"/>
      <c r="E4" s="177"/>
      <c r="F4" s="132"/>
      <c r="G4" s="177"/>
      <c r="H4" s="142"/>
      <c r="I4" s="142"/>
      <c r="J4" s="147"/>
      <c r="K4" s="175"/>
      <c r="L4" s="174"/>
      <c r="M4" s="174"/>
      <c r="N4" s="177"/>
      <c r="O4" s="131"/>
      <c r="P4" s="131"/>
      <c r="Q4" s="173"/>
      <c r="R4" s="133" t="e">
        <f t="shared" ref="R4:R67" si="0">((G4-F4)/B4)+((K4-J4)/B4)+((I4-H4)/(B4/C4))+(E4-D4)+(O4-N4)+(Q4-P4)+(M4-L4)</f>
        <v>#DIV/0!</v>
      </c>
      <c r="S4" s="95" t="e">
        <f t="shared" ref="S4:S67" si="1">R4*B4</f>
        <v>#DIV/0!</v>
      </c>
      <c r="T4" s="96" t="e">
        <f t="shared" ref="T4:T67" si="2">(((E4*B4)+(O4*B4)+(M4*B4)+(Q4*B4)+(I4*C4)+G4+K4)-((D4*B4)+(L4*B4)+(N4*B4)+(P4*B4)+(H4*C4)+F4+J4))/((D4*B4)+(L4*B4)+(N4*B4)+(P4*B4)+(H4*C4)+F4+J4)</f>
        <v>#DIV/0!</v>
      </c>
      <c r="U4" s="134">
        <f>(Tabel1[[#This Row],[PF eind (in ₿)]]*Tabel1[[#This Row],[BTC prijs (in $)]])+(Tabel1[[#This Row],[PF eind (in BNB)]]*Tabel1[[#This Row],[BNB prijs (in $)]])+Tabel1[[#This Row],[PF eind (in $)]]+K4+(O4*B4)+(Q4*B4)+(M4*B4)</f>
        <v>0</v>
      </c>
      <c r="V4" s="136"/>
    </row>
    <row r="5" spans="1:58" x14ac:dyDescent="0.2">
      <c r="A5" s="97">
        <v>44220</v>
      </c>
      <c r="B5" s="130"/>
      <c r="C5" s="176"/>
      <c r="D5" s="177"/>
      <c r="E5" s="131"/>
      <c r="F5" s="132"/>
      <c r="G5" s="132"/>
      <c r="H5" s="142"/>
      <c r="I5" s="146"/>
      <c r="J5" s="147"/>
      <c r="K5" s="175"/>
      <c r="L5" s="174"/>
      <c r="M5" s="178"/>
      <c r="N5" s="177"/>
      <c r="O5" s="131"/>
      <c r="P5" s="131"/>
      <c r="Q5" s="173"/>
      <c r="R5" s="133" t="e">
        <f t="shared" si="0"/>
        <v>#DIV/0!</v>
      </c>
      <c r="S5" s="95" t="e">
        <f t="shared" si="1"/>
        <v>#DIV/0!</v>
      </c>
      <c r="T5" s="96" t="e">
        <f t="shared" si="2"/>
        <v>#DIV/0!</v>
      </c>
      <c r="U5" s="134">
        <f>(Tabel1[[#This Row],[PF eind (in ₿)]]*Tabel1[[#This Row],[BTC prijs (in $)]])+(Tabel1[[#This Row],[PF eind (in BNB)]]*Tabel1[[#This Row],[BNB prijs (in $)]])+Tabel1[[#This Row],[PF eind (in $)]]+K5+(O5*B5)+(Q5*B5)+(M5*B5)</f>
        <v>0</v>
      </c>
      <c r="V5" s="136"/>
    </row>
    <row r="6" spans="1:58" x14ac:dyDescent="0.2">
      <c r="A6" s="97">
        <v>44221</v>
      </c>
      <c r="B6" s="130"/>
      <c r="C6" s="176"/>
      <c r="D6" s="177"/>
      <c r="E6" s="131"/>
      <c r="F6" s="132"/>
      <c r="G6" s="132"/>
      <c r="H6" s="142"/>
      <c r="I6" s="146"/>
      <c r="J6" s="147"/>
      <c r="K6" s="175"/>
      <c r="L6" s="174"/>
      <c r="M6" s="178"/>
      <c r="N6" s="177"/>
      <c r="O6" s="131"/>
      <c r="P6" s="131"/>
      <c r="Q6" s="173"/>
      <c r="R6" s="133" t="e">
        <f t="shared" si="0"/>
        <v>#DIV/0!</v>
      </c>
      <c r="S6" s="95" t="e">
        <f t="shared" si="1"/>
        <v>#DIV/0!</v>
      </c>
      <c r="T6" s="96" t="e">
        <f t="shared" si="2"/>
        <v>#DIV/0!</v>
      </c>
      <c r="U6" s="134">
        <f>(Tabel1[[#This Row],[PF eind (in ₿)]]*Tabel1[[#This Row],[BTC prijs (in $)]])+(Tabel1[[#This Row],[PF eind (in BNB)]]*Tabel1[[#This Row],[BNB prijs (in $)]])+Tabel1[[#This Row],[PF eind (in $)]]+K6+(O6*B6)+(Q6*B6)+(M6*B6)</f>
        <v>0</v>
      </c>
      <c r="V6" s="136"/>
    </row>
    <row r="7" spans="1:58" x14ac:dyDescent="0.2">
      <c r="A7" s="97">
        <v>44222</v>
      </c>
      <c r="B7" s="130"/>
      <c r="C7" s="176"/>
      <c r="D7" s="177"/>
      <c r="E7" s="131"/>
      <c r="F7" s="132"/>
      <c r="G7" s="132"/>
      <c r="H7" s="142"/>
      <c r="I7" s="146"/>
      <c r="J7" s="147"/>
      <c r="K7" s="175"/>
      <c r="L7" s="174"/>
      <c r="M7" s="178"/>
      <c r="N7" s="177"/>
      <c r="O7" s="131"/>
      <c r="P7" s="131"/>
      <c r="Q7" s="173"/>
      <c r="R7" s="133" t="e">
        <f t="shared" si="0"/>
        <v>#DIV/0!</v>
      </c>
      <c r="S7" s="95" t="e">
        <f t="shared" si="1"/>
        <v>#DIV/0!</v>
      </c>
      <c r="T7" s="96" t="e">
        <f t="shared" si="2"/>
        <v>#DIV/0!</v>
      </c>
      <c r="U7" s="134">
        <f>(Tabel1[[#This Row],[PF eind (in ₿)]]*Tabel1[[#This Row],[BTC prijs (in $)]])+(Tabel1[[#This Row],[PF eind (in BNB)]]*Tabel1[[#This Row],[BNB prijs (in $)]])+Tabel1[[#This Row],[PF eind (in $)]]+K7+(O7*B7)+(Q7*B7)+(M7*B7)</f>
        <v>0</v>
      </c>
      <c r="V7" s="136"/>
    </row>
    <row r="8" spans="1:58" x14ac:dyDescent="0.2">
      <c r="A8" s="97">
        <v>44223</v>
      </c>
      <c r="B8" s="130"/>
      <c r="C8" s="176"/>
      <c r="D8" s="177"/>
      <c r="E8" s="131"/>
      <c r="F8" s="132"/>
      <c r="G8" s="132"/>
      <c r="H8" s="142"/>
      <c r="I8" s="146"/>
      <c r="J8" s="147"/>
      <c r="K8" s="175"/>
      <c r="L8" s="174"/>
      <c r="M8" s="178"/>
      <c r="N8" s="177"/>
      <c r="O8" s="131"/>
      <c r="P8" s="131"/>
      <c r="Q8" s="173"/>
      <c r="R8" s="133" t="e">
        <f t="shared" si="0"/>
        <v>#DIV/0!</v>
      </c>
      <c r="S8" s="95" t="e">
        <f t="shared" si="1"/>
        <v>#DIV/0!</v>
      </c>
      <c r="T8" s="96" t="e">
        <f t="shared" si="2"/>
        <v>#DIV/0!</v>
      </c>
      <c r="U8" s="134">
        <f>(Tabel1[[#This Row],[PF eind (in ₿)]]*Tabel1[[#This Row],[BTC prijs (in $)]])+(Tabel1[[#This Row],[PF eind (in BNB)]]*Tabel1[[#This Row],[BNB prijs (in $)]])+Tabel1[[#This Row],[PF eind (in $)]]+K8+(O8*B8)+(Q8*B8)+(M8*B8)</f>
        <v>0</v>
      </c>
      <c r="V8" s="136"/>
    </row>
    <row r="9" spans="1:58" x14ac:dyDescent="0.2">
      <c r="A9" s="97">
        <v>44224</v>
      </c>
      <c r="B9" s="130"/>
      <c r="C9" s="176"/>
      <c r="D9" s="177"/>
      <c r="E9" s="131"/>
      <c r="F9" s="132"/>
      <c r="G9" s="132"/>
      <c r="H9" s="142"/>
      <c r="I9" s="146"/>
      <c r="J9" s="147"/>
      <c r="K9" s="175"/>
      <c r="L9" s="174"/>
      <c r="M9" s="178"/>
      <c r="N9" s="177"/>
      <c r="O9" s="131"/>
      <c r="P9" s="131"/>
      <c r="Q9" s="173"/>
      <c r="R9" s="133" t="e">
        <f t="shared" si="0"/>
        <v>#DIV/0!</v>
      </c>
      <c r="S9" s="95" t="e">
        <f t="shared" si="1"/>
        <v>#DIV/0!</v>
      </c>
      <c r="T9" s="96" t="e">
        <f t="shared" si="2"/>
        <v>#DIV/0!</v>
      </c>
      <c r="U9" s="134">
        <f>(Tabel1[[#This Row],[PF eind (in ₿)]]*Tabel1[[#This Row],[BTC prijs (in $)]])+(Tabel1[[#This Row],[PF eind (in BNB)]]*Tabel1[[#This Row],[BNB prijs (in $)]])+Tabel1[[#This Row],[PF eind (in $)]]+K9+(O9*B9)+(Q9*B9)+(M9*B9)</f>
        <v>0</v>
      </c>
      <c r="V9" s="136"/>
    </row>
    <row r="10" spans="1:58" x14ac:dyDescent="0.2">
      <c r="A10" s="97">
        <v>44225</v>
      </c>
      <c r="B10" s="130"/>
      <c r="C10" s="176"/>
      <c r="D10" s="177"/>
      <c r="E10" s="131"/>
      <c r="F10" s="132"/>
      <c r="G10" s="132"/>
      <c r="H10" s="142"/>
      <c r="I10" s="146"/>
      <c r="J10" s="147"/>
      <c r="K10" s="175"/>
      <c r="L10" s="174"/>
      <c r="M10" s="178"/>
      <c r="N10" s="177"/>
      <c r="O10" s="131"/>
      <c r="P10" s="131"/>
      <c r="Q10" s="173"/>
      <c r="R10" s="133" t="e">
        <f t="shared" si="0"/>
        <v>#DIV/0!</v>
      </c>
      <c r="S10" s="95" t="e">
        <f t="shared" si="1"/>
        <v>#DIV/0!</v>
      </c>
      <c r="T10" s="96" t="e">
        <f t="shared" si="2"/>
        <v>#DIV/0!</v>
      </c>
      <c r="U10" s="134">
        <f>(Tabel1[[#This Row],[PF eind (in ₿)]]*Tabel1[[#This Row],[BTC prijs (in $)]])+(Tabel1[[#This Row],[PF eind (in BNB)]]*Tabel1[[#This Row],[BNB prijs (in $)]])+Tabel1[[#This Row],[PF eind (in $)]]+K10+(O10*B10)+(Q10*B10)+(M10*B10)</f>
        <v>0</v>
      </c>
      <c r="V10" s="136"/>
    </row>
    <row r="11" spans="1:58" x14ac:dyDescent="0.2">
      <c r="A11" s="97">
        <v>44226</v>
      </c>
      <c r="B11" s="130"/>
      <c r="C11" s="176"/>
      <c r="D11" s="177"/>
      <c r="E11" s="131"/>
      <c r="F11" s="132"/>
      <c r="G11" s="132"/>
      <c r="H11" s="142"/>
      <c r="I11" s="146"/>
      <c r="J11" s="147"/>
      <c r="K11" s="175"/>
      <c r="L11" s="174"/>
      <c r="M11" s="178"/>
      <c r="N11" s="177"/>
      <c r="O11" s="131"/>
      <c r="P11" s="131"/>
      <c r="Q11" s="173"/>
      <c r="R11" s="133" t="e">
        <f t="shared" si="0"/>
        <v>#DIV/0!</v>
      </c>
      <c r="S11" s="95" t="e">
        <f t="shared" si="1"/>
        <v>#DIV/0!</v>
      </c>
      <c r="T11" s="96" t="e">
        <f t="shared" si="2"/>
        <v>#DIV/0!</v>
      </c>
      <c r="U11" s="134">
        <f>(Tabel1[[#This Row],[PF eind (in ₿)]]*Tabel1[[#This Row],[BTC prijs (in $)]])+(Tabel1[[#This Row],[PF eind (in BNB)]]*Tabel1[[#This Row],[BNB prijs (in $)]])+Tabel1[[#This Row],[PF eind (in $)]]+K11+(O11*B11)+(Q11*B11)+(M11*B11)</f>
        <v>0</v>
      </c>
      <c r="V11" s="136"/>
    </row>
    <row r="12" spans="1:58" x14ac:dyDescent="0.2">
      <c r="A12" s="97">
        <v>44227</v>
      </c>
      <c r="B12" s="130"/>
      <c r="C12" s="176"/>
      <c r="D12" s="177"/>
      <c r="E12" s="131"/>
      <c r="F12" s="132"/>
      <c r="G12" s="132"/>
      <c r="H12" s="142"/>
      <c r="I12" s="146"/>
      <c r="J12" s="147"/>
      <c r="K12" s="175"/>
      <c r="L12" s="174"/>
      <c r="M12" s="178"/>
      <c r="N12" s="177"/>
      <c r="O12" s="131"/>
      <c r="P12" s="131"/>
      <c r="Q12" s="173"/>
      <c r="R12" s="133" t="e">
        <f t="shared" si="0"/>
        <v>#DIV/0!</v>
      </c>
      <c r="S12" s="95" t="e">
        <f t="shared" si="1"/>
        <v>#DIV/0!</v>
      </c>
      <c r="T12" s="96" t="e">
        <f t="shared" si="2"/>
        <v>#DIV/0!</v>
      </c>
      <c r="U12" s="134">
        <f>(Tabel1[[#This Row],[PF eind (in ₿)]]*Tabel1[[#This Row],[BTC prijs (in $)]])+(Tabel1[[#This Row],[PF eind (in BNB)]]*Tabel1[[#This Row],[BNB prijs (in $)]])+Tabel1[[#This Row],[PF eind (in $)]]+K12+(O12*B12)+(Q12*B12)+(M12*B12)</f>
        <v>0</v>
      </c>
      <c r="V12" s="136"/>
    </row>
    <row r="13" spans="1:58" x14ac:dyDescent="0.2">
      <c r="A13" s="97">
        <v>44228</v>
      </c>
      <c r="B13" s="130"/>
      <c r="C13" s="176"/>
      <c r="D13" s="177"/>
      <c r="E13" s="131"/>
      <c r="F13" s="132"/>
      <c r="G13" s="132"/>
      <c r="H13" s="142"/>
      <c r="I13" s="146"/>
      <c r="J13" s="147"/>
      <c r="K13" s="175"/>
      <c r="L13" s="174"/>
      <c r="M13" s="178"/>
      <c r="N13" s="177"/>
      <c r="O13" s="131"/>
      <c r="P13" s="131"/>
      <c r="Q13" s="173"/>
      <c r="R13" s="133" t="e">
        <f t="shared" si="0"/>
        <v>#DIV/0!</v>
      </c>
      <c r="S13" s="95" t="e">
        <f t="shared" si="1"/>
        <v>#DIV/0!</v>
      </c>
      <c r="T13" s="96" t="e">
        <f t="shared" si="2"/>
        <v>#DIV/0!</v>
      </c>
      <c r="U13" s="134">
        <f>(Tabel1[[#This Row],[PF eind (in ₿)]]*Tabel1[[#This Row],[BTC prijs (in $)]])+(Tabel1[[#This Row],[PF eind (in BNB)]]*Tabel1[[#This Row],[BNB prijs (in $)]])+Tabel1[[#This Row],[PF eind (in $)]]+K13+(O13*B13)+(Q13*B13)+(M13*B13)</f>
        <v>0</v>
      </c>
      <c r="V13" s="136"/>
    </row>
    <row r="14" spans="1:58" x14ac:dyDescent="0.2">
      <c r="A14" s="97">
        <v>44229</v>
      </c>
      <c r="B14" s="130"/>
      <c r="C14" s="176"/>
      <c r="D14" s="177"/>
      <c r="E14" s="131"/>
      <c r="F14" s="132"/>
      <c r="G14" s="132"/>
      <c r="H14" s="142"/>
      <c r="I14" s="146"/>
      <c r="J14" s="147"/>
      <c r="K14" s="175"/>
      <c r="L14" s="174"/>
      <c r="M14" s="178"/>
      <c r="N14" s="177"/>
      <c r="O14" s="131"/>
      <c r="P14" s="131"/>
      <c r="Q14" s="173"/>
      <c r="R14" s="133" t="e">
        <f t="shared" si="0"/>
        <v>#DIV/0!</v>
      </c>
      <c r="S14" s="95" t="e">
        <f t="shared" si="1"/>
        <v>#DIV/0!</v>
      </c>
      <c r="T14" s="96" t="e">
        <f t="shared" si="2"/>
        <v>#DIV/0!</v>
      </c>
      <c r="U14" s="134">
        <f>(Tabel1[[#This Row],[PF eind (in ₿)]]*Tabel1[[#This Row],[BTC prijs (in $)]])+(Tabel1[[#This Row],[PF eind (in BNB)]]*Tabel1[[#This Row],[BNB prijs (in $)]])+Tabel1[[#This Row],[PF eind (in $)]]+K14+(O14*B14)+(Q14*B14)+(M14*B14)</f>
        <v>0</v>
      </c>
      <c r="V14" s="136"/>
    </row>
    <row r="15" spans="1:58" x14ac:dyDescent="0.2">
      <c r="A15" s="97">
        <v>44230</v>
      </c>
      <c r="B15" s="130"/>
      <c r="C15" s="176"/>
      <c r="D15" s="177"/>
      <c r="E15" s="131"/>
      <c r="F15" s="132"/>
      <c r="G15" s="132"/>
      <c r="H15" s="142"/>
      <c r="I15" s="146"/>
      <c r="J15" s="147"/>
      <c r="K15" s="175"/>
      <c r="L15" s="174"/>
      <c r="M15" s="178"/>
      <c r="N15" s="177"/>
      <c r="O15" s="131"/>
      <c r="P15" s="131"/>
      <c r="Q15" s="173"/>
      <c r="R15" s="133" t="e">
        <f t="shared" si="0"/>
        <v>#DIV/0!</v>
      </c>
      <c r="S15" s="95" t="e">
        <f t="shared" si="1"/>
        <v>#DIV/0!</v>
      </c>
      <c r="T15" s="96" t="e">
        <f t="shared" si="2"/>
        <v>#DIV/0!</v>
      </c>
      <c r="U15" s="134">
        <f>(Tabel1[[#This Row],[PF eind (in ₿)]]*Tabel1[[#This Row],[BTC prijs (in $)]])+(Tabel1[[#This Row],[PF eind (in BNB)]]*Tabel1[[#This Row],[BNB prijs (in $)]])+Tabel1[[#This Row],[PF eind (in $)]]+K15+(O15*B15)+(Q15*B15)+(M15*B15)</f>
        <v>0</v>
      </c>
      <c r="V15" s="136"/>
    </row>
    <row r="16" spans="1:58" x14ac:dyDescent="0.2">
      <c r="A16" s="97">
        <v>44231</v>
      </c>
      <c r="B16" s="130"/>
      <c r="C16" s="176"/>
      <c r="D16" s="177"/>
      <c r="E16" s="131"/>
      <c r="F16" s="132"/>
      <c r="G16" s="132"/>
      <c r="H16" s="142"/>
      <c r="I16" s="146"/>
      <c r="J16" s="147"/>
      <c r="K16" s="175"/>
      <c r="L16" s="174"/>
      <c r="M16" s="178"/>
      <c r="N16" s="177"/>
      <c r="O16" s="131"/>
      <c r="P16" s="131"/>
      <c r="Q16" s="173"/>
      <c r="R16" s="133" t="e">
        <f t="shared" si="0"/>
        <v>#DIV/0!</v>
      </c>
      <c r="S16" s="95" t="e">
        <f t="shared" si="1"/>
        <v>#DIV/0!</v>
      </c>
      <c r="T16" s="96" t="e">
        <f t="shared" si="2"/>
        <v>#DIV/0!</v>
      </c>
      <c r="U16" s="134">
        <f>(Tabel1[[#This Row],[PF eind (in ₿)]]*Tabel1[[#This Row],[BTC prijs (in $)]])+(Tabel1[[#This Row],[PF eind (in BNB)]]*Tabel1[[#This Row],[BNB prijs (in $)]])+Tabel1[[#This Row],[PF eind (in $)]]+K16+(O16*B16)+(Q16*B16)+(M16*B16)</f>
        <v>0</v>
      </c>
      <c r="V16" s="136"/>
    </row>
    <row r="17" spans="1:22" x14ac:dyDescent="0.2">
      <c r="A17" s="97">
        <v>44232</v>
      </c>
      <c r="B17" s="130"/>
      <c r="C17" s="176"/>
      <c r="D17" s="177"/>
      <c r="E17" s="131"/>
      <c r="F17" s="132"/>
      <c r="G17" s="132"/>
      <c r="H17" s="142"/>
      <c r="I17" s="146"/>
      <c r="J17" s="147"/>
      <c r="K17" s="175"/>
      <c r="L17" s="174"/>
      <c r="M17" s="178"/>
      <c r="N17" s="177"/>
      <c r="O17" s="131"/>
      <c r="P17" s="131"/>
      <c r="Q17" s="173"/>
      <c r="R17" s="133" t="e">
        <f t="shared" si="0"/>
        <v>#DIV/0!</v>
      </c>
      <c r="S17" s="95" t="e">
        <f t="shared" si="1"/>
        <v>#DIV/0!</v>
      </c>
      <c r="T17" s="96" t="e">
        <f t="shared" si="2"/>
        <v>#DIV/0!</v>
      </c>
      <c r="U17" s="134">
        <f>(Tabel1[[#This Row],[PF eind (in ₿)]]*Tabel1[[#This Row],[BTC prijs (in $)]])+(Tabel1[[#This Row],[PF eind (in BNB)]]*Tabel1[[#This Row],[BNB prijs (in $)]])+Tabel1[[#This Row],[PF eind (in $)]]+K17+(O17*B17)+(Q17*B17)+(M17*B17)</f>
        <v>0</v>
      </c>
      <c r="V17" s="136"/>
    </row>
    <row r="18" spans="1:22" x14ac:dyDescent="0.2">
      <c r="A18" s="97">
        <v>44233</v>
      </c>
      <c r="B18" s="130"/>
      <c r="C18" s="176"/>
      <c r="D18" s="177"/>
      <c r="E18" s="131"/>
      <c r="F18" s="132"/>
      <c r="G18" s="132"/>
      <c r="H18" s="142"/>
      <c r="I18" s="146"/>
      <c r="J18" s="147"/>
      <c r="K18" s="175"/>
      <c r="L18" s="174"/>
      <c r="M18" s="178"/>
      <c r="N18" s="177"/>
      <c r="O18" s="131"/>
      <c r="P18" s="131"/>
      <c r="Q18" s="173"/>
      <c r="R18" s="133" t="e">
        <f t="shared" si="0"/>
        <v>#DIV/0!</v>
      </c>
      <c r="S18" s="95" t="e">
        <f t="shared" si="1"/>
        <v>#DIV/0!</v>
      </c>
      <c r="T18" s="96" t="e">
        <f t="shared" si="2"/>
        <v>#DIV/0!</v>
      </c>
      <c r="U18" s="134">
        <f>(Tabel1[[#This Row],[PF eind (in ₿)]]*Tabel1[[#This Row],[BTC prijs (in $)]])+(Tabel1[[#This Row],[PF eind (in BNB)]]*Tabel1[[#This Row],[BNB prijs (in $)]])+Tabel1[[#This Row],[PF eind (in $)]]+K18+(O18*B18)+(Q18*B18)+(M18*B18)</f>
        <v>0</v>
      </c>
      <c r="V18" s="136"/>
    </row>
    <row r="19" spans="1:22" x14ac:dyDescent="0.2">
      <c r="A19" s="97">
        <v>44234</v>
      </c>
      <c r="B19" s="130"/>
      <c r="C19" s="176"/>
      <c r="D19" s="177"/>
      <c r="E19" s="131"/>
      <c r="F19" s="132"/>
      <c r="G19" s="132"/>
      <c r="H19" s="142"/>
      <c r="I19" s="146"/>
      <c r="J19" s="147"/>
      <c r="K19" s="175"/>
      <c r="L19" s="174"/>
      <c r="M19" s="178"/>
      <c r="N19" s="177"/>
      <c r="O19" s="131"/>
      <c r="P19" s="131"/>
      <c r="Q19" s="173"/>
      <c r="R19" s="133" t="e">
        <f t="shared" si="0"/>
        <v>#DIV/0!</v>
      </c>
      <c r="S19" s="95" t="e">
        <f t="shared" si="1"/>
        <v>#DIV/0!</v>
      </c>
      <c r="T19" s="96" t="e">
        <f t="shared" si="2"/>
        <v>#DIV/0!</v>
      </c>
      <c r="U19" s="134">
        <f>(Tabel1[[#This Row],[PF eind (in ₿)]]*Tabel1[[#This Row],[BTC prijs (in $)]])+(Tabel1[[#This Row],[PF eind (in BNB)]]*Tabel1[[#This Row],[BNB prijs (in $)]])+Tabel1[[#This Row],[PF eind (in $)]]+K19+(O19*B19)+(Q19*B19)+(M19*B19)</f>
        <v>0</v>
      </c>
      <c r="V19" s="136"/>
    </row>
    <row r="20" spans="1:22" x14ac:dyDescent="0.2">
      <c r="A20" s="97">
        <v>44235</v>
      </c>
      <c r="B20" s="130"/>
      <c r="C20" s="176"/>
      <c r="D20" s="177"/>
      <c r="E20" s="131"/>
      <c r="F20" s="132"/>
      <c r="G20" s="132"/>
      <c r="H20" s="142"/>
      <c r="I20" s="146"/>
      <c r="J20" s="147"/>
      <c r="K20" s="175"/>
      <c r="L20" s="174"/>
      <c r="M20" s="178"/>
      <c r="N20" s="177"/>
      <c r="O20" s="131"/>
      <c r="P20" s="131"/>
      <c r="Q20" s="173"/>
      <c r="R20" s="133" t="e">
        <f t="shared" si="0"/>
        <v>#DIV/0!</v>
      </c>
      <c r="S20" s="95" t="e">
        <f t="shared" si="1"/>
        <v>#DIV/0!</v>
      </c>
      <c r="T20" s="96" t="e">
        <f t="shared" si="2"/>
        <v>#DIV/0!</v>
      </c>
      <c r="U20" s="134">
        <f>(Tabel1[[#This Row],[PF eind (in ₿)]]*Tabel1[[#This Row],[BTC prijs (in $)]])+(Tabel1[[#This Row],[PF eind (in BNB)]]*Tabel1[[#This Row],[BNB prijs (in $)]])+Tabel1[[#This Row],[PF eind (in $)]]+K20+(O20*B20)+(Q20*B20)+(M20*B20)</f>
        <v>0</v>
      </c>
      <c r="V20" s="136"/>
    </row>
    <row r="21" spans="1:22" x14ac:dyDescent="0.2">
      <c r="A21" s="97">
        <v>44236</v>
      </c>
      <c r="B21" s="130"/>
      <c r="C21" s="176"/>
      <c r="D21" s="177"/>
      <c r="E21" s="131"/>
      <c r="F21" s="132"/>
      <c r="G21" s="132"/>
      <c r="H21" s="142"/>
      <c r="I21" s="146"/>
      <c r="J21" s="147"/>
      <c r="K21" s="175"/>
      <c r="L21" s="174"/>
      <c r="M21" s="178"/>
      <c r="N21" s="177"/>
      <c r="O21" s="131"/>
      <c r="P21" s="131"/>
      <c r="Q21" s="173"/>
      <c r="R21" s="133" t="e">
        <f t="shared" si="0"/>
        <v>#DIV/0!</v>
      </c>
      <c r="S21" s="95" t="e">
        <f t="shared" si="1"/>
        <v>#DIV/0!</v>
      </c>
      <c r="T21" s="96" t="e">
        <f t="shared" si="2"/>
        <v>#DIV/0!</v>
      </c>
      <c r="U21" s="134">
        <f>(Tabel1[[#This Row],[PF eind (in ₿)]]*Tabel1[[#This Row],[BTC prijs (in $)]])+(Tabel1[[#This Row],[PF eind (in BNB)]]*Tabel1[[#This Row],[BNB prijs (in $)]])+Tabel1[[#This Row],[PF eind (in $)]]+K21+(O21*B21)+(Q21*B21)+(M21*B21)</f>
        <v>0</v>
      </c>
      <c r="V21" s="136"/>
    </row>
    <row r="22" spans="1:22" x14ac:dyDescent="0.2">
      <c r="A22" s="97">
        <v>44237</v>
      </c>
      <c r="B22" s="130"/>
      <c r="C22" s="176"/>
      <c r="D22" s="177"/>
      <c r="E22" s="131"/>
      <c r="F22" s="132"/>
      <c r="G22" s="132"/>
      <c r="H22" s="142"/>
      <c r="I22" s="146"/>
      <c r="J22" s="147"/>
      <c r="K22" s="175"/>
      <c r="L22" s="174"/>
      <c r="M22" s="178"/>
      <c r="N22" s="177"/>
      <c r="O22" s="131"/>
      <c r="P22" s="131"/>
      <c r="Q22" s="173"/>
      <c r="R22" s="133" t="e">
        <f t="shared" si="0"/>
        <v>#DIV/0!</v>
      </c>
      <c r="S22" s="95" t="e">
        <f t="shared" si="1"/>
        <v>#DIV/0!</v>
      </c>
      <c r="T22" s="96" t="e">
        <f t="shared" si="2"/>
        <v>#DIV/0!</v>
      </c>
      <c r="U22" s="134">
        <f>(Tabel1[[#This Row],[PF eind (in ₿)]]*Tabel1[[#This Row],[BTC prijs (in $)]])+(Tabel1[[#This Row],[PF eind (in BNB)]]*Tabel1[[#This Row],[BNB prijs (in $)]])+Tabel1[[#This Row],[PF eind (in $)]]+K22+(O22*B22)+(Q22*B22)+(M22*B22)</f>
        <v>0</v>
      </c>
      <c r="V22" s="136"/>
    </row>
    <row r="23" spans="1:22" x14ac:dyDescent="0.2">
      <c r="A23" s="97">
        <v>44238</v>
      </c>
      <c r="B23" s="130"/>
      <c r="C23" s="176"/>
      <c r="D23" s="177"/>
      <c r="E23" s="131"/>
      <c r="F23" s="132"/>
      <c r="G23" s="132"/>
      <c r="H23" s="142"/>
      <c r="I23" s="146"/>
      <c r="J23" s="147"/>
      <c r="K23" s="175"/>
      <c r="L23" s="174"/>
      <c r="M23" s="178"/>
      <c r="N23" s="177"/>
      <c r="O23" s="131"/>
      <c r="P23" s="131"/>
      <c r="Q23" s="173"/>
      <c r="R23" s="133" t="e">
        <f t="shared" si="0"/>
        <v>#DIV/0!</v>
      </c>
      <c r="S23" s="95" t="e">
        <f t="shared" si="1"/>
        <v>#DIV/0!</v>
      </c>
      <c r="T23" s="96" t="e">
        <f t="shared" si="2"/>
        <v>#DIV/0!</v>
      </c>
      <c r="U23" s="134">
        <f>(Tabel1[[#This Row],[PF eind (in ₿)]]*Tabel1[[#This Row],[BTC prijs (in $)]])+(Tabel1[[#This Row],[PF eind (in BNB)]]*Tabel1[[#This Row],[BNB prijs (in $)]])+Tabel1[[#This Row],[PF eind (in $)]]+K23+(O23*B23)+(Q23*B23)+(M23*B23)</f>
        <v>0</v>
      </c>
      <c r="V23" s="136"/>
    </row>
    <row r="24" spans="1:22" x14ac:dyDescent="0.2">
      <c r="A24" s="97">
        <v>44239</v>
      </c>
      <c r="B24" s="130"/>
      <c r="C24" s="176"/>
      <c r="D24" s="177"/>
      <c r="E24" s="131"/>
      <c r="F24" s="132"/>
      <c r="G24" s="132"/>
      <c r="H24" s="142"/>
      <c r="I24" s="146"/>
      <c r="J24" s="147"/>
      <c r="K24" s="175"/>
      <c r="L24" s="174"/>
      <c r="M24" s="178"/>
      <c r="N24" s="177"/>
      <c r="O24" s="131"/>
      <c r="P24" s="131"/>
      <c r="Q24" s="173"/>
      <c r="R24" s="133" t="e">
        <f t="shared" si="0"/>
        <v>#DIV/0!</v>
      </c>
      <c r="S24" s="95" t="e">
        <f t="shared" si="1"/>
        <v>#DIV/0!</v>
      </c>
      <c r="T24" s="96" t="e">
        <f t="shared" si="2"/>
        <v>#DIV/0!</v>
      </c>
      <c r="U24" s="134">
        <f>(Tabel1[[#This Row],[PF eind (in ₿)]]*Tabel1[[#This Row],[BTC prijs (in $)]])+(Tabel1[[#This Row],[PF eind (in BNB)]]*Tabel1[[#This Row],[BNB prijs (in $)]])+Tabel1[[#This Row],[PF eind (in $)]]+K24+(O24*B24)+(Q24*B24)+(M24*B24)</f>
        <v>0</v>
      </c>
      <c r="V24" s="136"/>
    </row>
    <row r="25" spans="1:22" x14ac:dyDescent="0.2">
      <c r="A25" s="97">
        <v>44240</v>
      </c>
      <c r="B25" s="130"/>
      <c r="C25" s="176"/>
      <c r="D25" s="177"/>
      <c r="E25" s="131"/>
      <c r="F25" s="132"/>
      <c r="G25" s="132"/>
      <c r="H25" s="142"/>
      <c r="I25" s="146"/>
      <c r="J25" s="147"/>
      <c r="K25" s="175"/>
      <c r="L25" s="174"/>
      <c r="M25" s="178"/>
      <c r="N25" s="177"/>
      <c r="O25" s="131"/>
      <c r="P25" s="131"/>
      <c r="Q25" s="173"/>
      <c r="R25" s="133" t="e">
        <f t="shared" si="0"/>
        <v>#DIV/0!</v>
      </c>
      <c r="S25" s="95" t="e">
        <f t="shared" si="1"/>
        <v>#DIV/0!</v>
      </c>
      <c r="T25" s="96" t="e">
        <f t="shared" si="2"/>
        <v>#DIV/0!</v>
      </c>
      <c r="U25" s="134">
        <f>(Tabel1[[#This Row],[PF eind (in ₿)]]*Tabel1[[#This Row],[BTC prijs (in $)]])+(Tabel1[[#This Row],[PF eind (in BNB)]]*Tabel1[[#This Row],[BNB prijs (in $)]])+Tabel1[[#This Row],[PF eind (in $)]]+K25+(O25*B25)+(Q25*B25)+(M25*B25)</f>
        <v>0</v>
      </c>
      <c r="V25" s="136"/>
    </row>
    <row r="26" spans="1:22" x14ac:dyDescent="0.2">
      <c r="A26" s="97">
        <v>44241</v>
      </c>
      <c r="B26" s="130"/>
      <c r="C26" s="176"/>
      <c r="D26" s="177"/>
      <c r="E26" s="131"/>
      <c r="F26" s="132"/>
      <c r="G26" s="132"/>
      <c r="H26" s="142"/>
      <c r="I26" s="146"/>
      <c r="J26" s="147"/>
      <c r="K26" s="175"/>
      <c r="L26" s="174"/>
      <c r="M26" s="178"/>
      <c r="N26" s="177"/>
      <c r="O26" s="131"/>
      <c r="P26" s="131"/>
      <c r="Q26" s="173"/>
      <c r="R26" s="133" t="e">
        <f t="shared" si="0"/>
        <v>#DIV/0!</v>
      </c>
      <c r="S26" s="95" t="e">
        <f t="shared" si="1"/>
        <v>#DIV/0!</v>
      </c>
      <c r="T26" s="96" t="e">
        <f t="shared" si="2"/>
        <v>#DIV/0!</v>
      </c>
      <c r="U26" s="134">
        <f>(Tabel1[[#This Row],[PF eind (in ₿)]]*Tabel1[[#This Row],[BTC prijs (in $)]])+(Tabel1[[#This Row],[PF eind (in BNB)]]*Tabel1[[#This Row],[BNB prijs (in $)]])+Tabel1[[#This Row],[PF eind (in $)]]+K26+(O26*B26)+(Q26*B26)+(M26*B26)</f>
        <v>0</v>
      </c>
      <c r="V26" s="136"/>
    </row>
    <row r="27" spans="1:22" x14ac:dyDescent="0.2">
      <c r="A27" s="97">
        <v>44242</v>
      </c>
      <c r="B27" s="130"/>
      <c r="C27" s="176"/>
      <c r="D27" s="177"/>
      <c r="E27" s="131"/>
      <c r="F27" s="132"/>
      <c r="G27" s="132"/>
      <c r="H27" s="142"/>
      <c r="I27" s="146"/>
      <c r="J27" s="147"/>
      <c r="K27" s="175"/>
      <c r="L27" s="174"/>
      <c r="M27" s="178"/>
      <c r="N27" s="177"/>
      <c r="O27" s="131"/>
      <c r="P27" s="131"/>
      <c r="Q27" s="173"/>
      <c r="R27" s="133" t="e">
        <f t="shared" si="0"/>
        <v>#DIV/0!</v>
      </c>
      <c r="S27" s="95" t="e">
        <f t="shared" si="1"/>
        <v>#DIV/0!</v>
      </c>
      <c r="T27" s="96" t="e">
        <f t="shared" si="2"/>
        <v>#DIV/0!</v>
      </c>
      <c r="U27" s="134">
        <f>(Tabel1[[#This Row],[PF eind (in ₿)]]*Tabel1[[#This Row],[BTC prijs (in $)]])+(Tabel1[[#This Row],[PF eind (in BNB)]]*Tabel1[[#This Row],[BNB prijs (in $)]])+Tabel1[[#This Row],[PF eind (in $)]]+K27+(O27*B27)+(Q27*B27)+(M27*B27)</f>
        <v>0</v>
      </c>
      <c r="V27" s="136"/>
    </row>
    <row r="28" spans="1:22" x14ac:dyDescent="0.2">
      <c r="A28" s="97">
        <v>44243</v>
      </c>
      <c r="B28" s="130"/>
      <c r="C28" s="176"/>
      <c r="D28" s="177"/>
      <c r="E28" s="131"/>
      <c r="F28" s="132"/>
      <c r="G28" s="132"/>
      <c r="H28" s="142"/>
      <c r="I28" s="146"/>
      <c r="J28" s="147"/>
      <c r="K28" s="175"/>
      <c r="L28" s="174"/>
      <c r="M28" s="178"/>
      <c r="N28" s="177"/>
      <c r="O28" s="131"/>
      <c r="P28" s="131"/>
      <c r="Q28" s="173"/>
      <c r="R28" s="133" t="e">
        <f t="shared" si="0"/>
        <v>#DIV/0!</v>
      </c>
      <c r="S28" s="95" t="e">
        <f t="shared" si="1"/>
        <v>#DIV/0!</v>
      </c>
      <c r="T28" s="96" t="e">
        <f t="shared" si="2"/>
        <v>#DIV/0!</v>
      </c>
      <c r="U28" s="134">
        <f>(Tabel1[[#This Row],[PF eind (in ₿)]]*Tabel1[[#This Row],[BTC prijs (in $)]])+(Tabel1[[#This Row],[PF eind (in BNB)]]*Tabel1[[#This Row],[BNB prijs (in $)]])+Tabel1[[#This Row],[PF eind (in $)]]+K28+(O28*B28)+(Q28*B28)+(M28*B28)</f>
        <v>0</v>
      </c>
      <c r="V28" s="136"/>
    </row>
    <row r="29" spans="1:22" x14ac:dyDescent="0.2">
      <c r="A29" s="97">
        <v>44244</v>
      </c>
      <c r="B29" s="130"/>
      <c r="C29" s="176"/>
      <c r="D29" s="177"/>
      <c r="E29" s="131"/>
      <c r="F29" s="132"/>
      <c r="G29" s="132"/>
      <c r="H29" s="142"/>
      <c r="I29" s="146"/>
      <c r="J29" s="147"/>
      <c r="K29" s="175"/>
      <c r="L29" s="174"/>
      <c r="M29" s="178"/>
      <c r="N29" s="177"/>
      <c r="O29" s="131"/>
      <c r="P29" s="131"/>
      <c r="Q29" s="173"/>
      <c r="R29" s="133" t="e">
        <f t="shared" si="0"/>
        <v>#DIV/0!</v>
      </c>
      <c r="S29" s="95" t="e">
        <f t="shared" si="1"/>
        <v>#DIV/0!</v>
      </c>
      <c r="T29" s="96" t="e">
        <f t="shared" si="2"/>
        <v>#DIV/0!</v>
      </c>
      <c r="U29" s="134">
        <f>(Tabel1[[#This Row],[PF eind (in ₿)]]*Tabel1[[#This Row],[BTC prijs (in $)]])+(Tabel1[[#This Row],[PF eind (in BNB)]]*Tabel1[[#This Row],[BNB prijs (in $)]])+Tabel1[[#This Row],[PF eind (in $)]]+K29+(O29*B29)+(Q29*B29)+(M29*B29)</f>
        <v>0</v>
      </c>
      <c r="V29" s="136"/>
    </row>
    <row r="30" spans="1:22" x14ac:dyDescent="0.2">
      <c r="A30" s="97">
        <v>44245</v>
      </c>
      <c r="B30" s="130"/>
      <c r="C30" s="176"/>
      <c r="D30" s="177"/>
      <c r="E30" s="131"/>
      <c r="F30" s="132"/>
      <c r="G30" s="132"/>
      <c r="H30" s="142"/>
      <c r="I30" s="146"/>
      <c r="J30" s="147"/>
      <c r="K30" s="175"/>
      <c r="L30" s="174"/>
      <c r="M30" s="178"/>
      <c r="N30" s="177"/>
      <c r="O30" s="131"/>
      <c r="P30" s="131"/>
      <c r="Q30" s="173"/>
      <c r="R30" s="133" t="e">
        <f t="shared" si="0"/>
        <v>#DIV/0!</v>
      </c>
      <c r="S30" s="95" t="e">
        <f t="shared" si="1"/>
        <v>#DIV/0!</v>
      </c>
      <c r="T30" s="96" t="e">
        <f t="shared" si="2"/>
        <v>#DIV/0!</v>
      </c>
      <c r="U30" s="134">
        <f>(Tabel1[[#This Row],[PF eind (in ₿)]]*Tabel1[[#This Row],[BTC prijs (in $)]])+(Tabel1[[#This Row],[PF eind (in BNB)]]*Tabel1[[#This Row],[BNB prijs (in $)]])+Tabel1[[#This Row],[PF eind (in $)]]+K30+(O30*B30)+(Q30*B30)+(M30*B30)</f>
        <v>0</v>
      </c>
      <c r="V30" s="136"/>
    </row>
    <row r="31" spans="1:22" x14ac:dyDescent="0.2">
      <c r="A31" s="97">
        <v>44246</v>
      </c>
      <c r="B31" s="130"/>
      <c r="C31" s="176"/>
      <c r="D31" s="177"/>
      <c r="E31" s="131"/>
      <c r="F31" s="132"/>
      <c r="G31" s="132"/>
      <c r="H31" s="142"/>
      <c r="I31" s="146"/>
      <c r="J31" s="147"/>
      <c r="K31" s="175"/>
      <c r="L31" s="174"/>
      <c r="M31" s="178"/>
      <c r="N31" s="177"/>
      <c r="O31" s="131"/>
      <c r="P31" s="131"/>
      <c r="Q31" s="173"/>
      <c r="R31" s="133" t="e">
        <f t="shared" si="0"/>
        <v>#DIV/0!</v>
      </c>
      <c r="S31" s="95" t="e">
        <f t="shared" si="1"/>
        <v>#DIV/0!</v>
      </c>
      <c r="T31" s="96" t="e">
        <f t="shared" si="2"/>
        <v>#DIV/0!</v>
      </c>
      <c r="U31" s="134">
        <f>(Tabel1[[#This Row],[PF eind (in ₿)]]*Tabel1[[#This Row],[BTC prijs (in $)]])+(Tabel1[[#This Row],[PF eind (in BNB)]]*Tabel1[[#This Row],[BNB prijs (in $)]])+Tabel1[[#This Row],[PF eind (in $)]]+K31+(O31*B31)+(Q31*B31)+(M31*B31)</f>
        <v>0</v>
      </c>
      <c r="V31" s="136"/>
    </row>
    <row r="32" spans="1:22" x14ac:dyDescent="0.2">
      <c r="A32" s="97">
        <v>44247</v>
      </c>
      <c r="B32" s="130"/>
      <c r="C32" s="176"/>
      <c r="D32" s="177"/>
      <c r="E32" s="131"/>
      <c r="F32" s="132"/>
      <c r="G32" s="132"/>
      <c r="H32" s="142"/>
      <c r="I32" s="146"/>
      <c r="J32" s="147"/>
      <c r="K32" s="175"/>
      <c r="L32" s="174"/>
      <c r="M32" s="178"/>
      <c r="N32" s="177"/>
      <c r="O32" s="131"/>
      <c r="P32" s="131"/>
      <c r="Q32" s="173"/>
      <c r="R32" s="133" t="e">
        <f t="shared" si="0"/>
        <v>#DIV/0!</v>
      </c>
      <c r="S32" s="95" t="e">
        <f t="shared" si="1"/>
        <v>#DIV/0!</v>
      </c>
      <c r="T32" s="96" t="e">
        <f t="shared" si="2"/>
        <v>#DIV/0!</v>
      </c>
      <c r="U32" s="134">
        <f>(Tabel1[[#This Row],[PF eind (in ₿)]]*Tabel1[[#This Row],[BTC prijs (in $)]])+(Tabel1[[#This Row],[PF eind (in BNB)]]*Tabel1[[#This Row],[BNB prijs (in $)]])+Tabel1[[#This Row],[PF eind (in $)]]+K32+(O32*B32)+(Q32*B32)+(M32*B32)</f>
        <v>0</v>
      </c>
      <c r="V32" s="136"/>
    </row>
    <row r="33" spans="1:22" x14ac:dyDescent="0.2">
      <c r="A33" s="97">
        <v>44248</v>
      </c>
      <c r="B33" s="130"/>
      <c r="C33" s="176"/>
      <c r="D33" s="177"/>
      <c r="E33" s="131"/>
      <c r="F33" s="132"/>
      <c r="G33" s="132"/>
      <c r="H33" s="142"/>
      <c r="I33" s="146"/>
      <c r="J33" s="147"/>
      <c r="K33" s="175"/>
      <c r="L33" s="174"/>
      <c r="M33" s="178"/>
      <c r="N33" s="177"/>
      <c r="O33" s="131"/>
      <c r="P33" s="131"/>
      <c r="Q33" s="173"/>
      <c r="R33" s="133" t="e">
        <f t="shared" si="0"/>
        <v>#DIV/0!</v>
      </c>
      <c r="S33" s="95" t="e">
        <f t="shared" si="1"/>
        <v>#DIV/0!</v>
      </c>
      <c r="T33" s="96" t="e">
        <f t="shared" si="2"/>
        <v>#DIV/0!</v>
      </c>
      <c r="U33" s="134">
        <f>(Tabel1[[#This Row],[PF eind (in ₿)]]*Tabel1[[#This Row],[BTC prijs (in $)]])+(Tabel1[[#This Row],[PF eind (in BNB)]]*Tabel1[[#This Row],[BNB prijs (in $)]])+Tabel1[[#This Row],[PF eind (in $)]]+K33+(O33*B33)+(Q33*B33)+(M33*B33)</f>
        <v>0</v>
      </c>
      <c r="V33" s="136"/>
    </row>
    <row r="34" spans="1:22" x14ac:dyDescent="0.2">
      <c r="A34" s="97">
        <v>44249</v>
      </c>
      <c r="B34" s="130"/>
      <c r="C34" s="176"/>
      <c r="D34" s="177"/>
      <c r="E34" s="131"/>
      <c r="F34" s="132"/>
      <c r="G34" s="132"/>
      <c r="H34" s="142"/>
      <c r="I34" s="146"/>
      <c r="J34" s="147"/>
      <c r="K34" s="175"/>
      <c r="L34" s="174"/>
      <c r="M34" s="178"/>
      <c r="N34" s="177"/>
      <c r="O34" s="131"/>
      <c r="P34" s="131"/>
      <c r="Q34" s="173"/>
      <c r="R34" s="133" t="e">
        <f t="shared" si="0"/>
        <v>#DIV/0!</v>
      </c>
      <c r="S34" s="95" t="e">
        <f t="shared" si="1"/>
        <v>#DIV/0!</v>
      </c>
      <c r="T34" s="96" t="e">
        <f t="shared" si="2"/>
        <v>#DIV/0!</v>
      </c>
      <c r="U34" s="134">
        <f>(Tabel1[[#This Row],[PF eind (in ₿)]]*Tabel1[[#This Row],[BTC prijs (in $)]])+(Tabel1[[#This Row],[PF eind (in BNB)]]*Tabel1[[#This Row],[BNB prijs (in $)]])+Tabel1[[#This Row],[PF eind (in $)]]+K34+(O34*B34)+(Q34*B34)+(M34*B34)</f>
        <v>0</v>
      </c>
      <c r="V34" s="136"/>
    </row>
    <row r="35" spans="1:22" x14ac:dyDescent="0.2">
      <c r="A35" s="97">
        <v>44250</v>
      </c>
      <c r="B35" s="130"/>
      <c r="C35" s="176"/>
      <c r="D35" s="177"/>
      <c r="E35" s="131"/>
      <c r="F35" s="132"/>
      <c r="G35" s="132"/>
      <c r="H35" s="142"/>
      <c r="I35" s="146"/>
      <c r="J35" s="147"/>
      <c r="K35" s="175"/>
      <c r="L35" s="174"/>
      <c r="M35" s="178"/>
      <c r="N35" s="177"/>
      <c r="O35" s="131"/>
      <c r="P35" s="131"/>
      <c r="Q35" s="173"/>
      <c r="R35" s="133" t="e">
        <f t="shared" si="0"/>
        <v>#DIV/0!</v>
      </c>
      <c r="S35" s="95" t="e">
        <f t="shared" si="1"/>
        <v>#DIV/0!</v>
      </c>
      <c r="T35" s="96" t="e">
        <f t="shared" si="2"/>
        <v>#DIV/0!</v>
      </c>
      <c r="U35" s="134">
        <f>(Tabel1[[#This Row],[PF eind (in ₿)]]*Tabel1[[#This Row],[BTC prijs (in $)]])+(Tabel1[[#This Row],[PF eind (in BNB)]]*Tabel1[[#This Row],[BNB prijs (in $)]])+Tabel1[[#This Row],[PF eind (in $)]]+K35+(O35*B35)+(Q35*B35)+(M35*B35)</f>
        <v>0</v>
      </c>
      <c r="V35" s="136"/>
    </row>
    <row r="36" spans="1:22" x14ac:dyDescent="0.2">
      <c r="A36" s="97">
        <v>44251</v>
      </c>
      <c r="B36" s="130"/>
      <c r="C36" s="176"/>
      <c r="D36" s="177"/>
      <c r="E36" s="131"/>
      <c r="F36" s="132"/>
      <c r="G36" s="132"/>
      <c r="H36" s="142"/>
      <c r="I36" s="146"/>
      <c r="J36" s="147"/>
      <c r="K36" s="175"/>
      <c r="L36" s="174"/>
      <c r="M36" s="178"/>
      <c r="N36" s="177"/>
      <c r="O36" s="131"/>
      <c r="P36" s="131"/>
      <c r="Q36" s="173"/>
      <c r="R36" s="133" t="e">
        <f t="shared" si="0"/>
        <v>#DIV/0!</v>
      </c>
      <c r="S36" s="95" t="e">
        <f t="shared" si="1"/>
        <v>#DIV/0!</v>
      </c>
      <c r="T36" s="96" t="e">
        <f t="shared" si="2"/>
        <v>#DIV/0!</v>
      </c>
      <c r="U36" s="134">
        <f>(Tabel1[[#This Row],[PF eind (in ₿)]]*Tabel1[[#This Row],[BTC prijs (in $)]])+(Tabel1[[#This Row],[PF eind (in BNB)]]*Tabel1[[#This Row],[BNB prijs (in $)]])+Tabel1[[#This Row],[PF eind (in $)]]+K36+(O36*B36)+(Q36*B36)+(M36*B36)</f>
        <v>0</v>
      </c>
      <c r="V36" s="136"/>
    </row>
    <row r="37" spans="1:22" x14ac:dyDescent="0.2">
      <c r="A37" s="97">
        <v>44252</v>
      </c>
      <c r="B37" s="130"/>
      <c r="C37" s="176"/>
      <c r="D37" s="177"/>
      <c r="E37" s="131"/>
      <c r="F37" s="132"/>
      <c r="G37" s="132"/>
      <c r="H37" s="142"/>
      <c r="I37" s="146"/>
      <c r="J37" s="147"/>
      <c r="K37" s="175"/>
      <c r="L37" s="174"/>
      <c r="M37" s="178"/>
      <c r="N37" s="177"/>
      <c r="O37" s="131"/>
      <c r="P37" s="131"/>
      <c r="Q37" s="173"/>
      <c r="R37" s="133" t="e">
        <f t="shared" si="0"/>
        <v>#DIV/0!</v>
      </c>
      <c r="S37" s="95" t="e">
        <f t="shared" si="1"/>
        <v>#DIV/0!</v>
      </c>
      <c r="T37" s="96" t="e">
        <f t="shared" si="2"/>
        <v>#DIV/0!</v>
      </c>
      <c r="U37" s="134">
        <f>(Tabel1[[#This Row],[PF eind (in ₿)]]*Tabel1[[#This Row],[BTC prijs (in $)]])+(Tabel1[[#This Row],[PF eind (in BNB)]]*Tabel1[[#This Row],[BNB prijs (in $)]])+Tabel1[[#This Row],[PF eind (in $)]]+K37+(O37*B37)+(Q37*B37)+(M37*B37)</f>
        <v>0</v>
      </c>
      <c r="V37" s="136"/>
    </row>
    <row r="38" spans="1:22" x14ac:dyDescent="0.2">
      <c r="A38" s="97">
        <v>44253</v>
      </c>
      <c r="B38" s="130"/>
      <c r="C38" s="176"/>
      <c r="D38" s="177"/>
      <c r="E38" s="131"/>
      <c r="F38" s="132"/>
      <c r="G38" s="132"/>
      <c r="H38" s="142"/>
      <c r="I38" s="146"/>
      <c r="J38" s="147"/>
      <c r="K38" s="175"/>
      <c r="L38" s="174"/>
      <c r="M38" s="178"/>
      <c r="N38" s="177"/>
      <c r="O38" s="131"/>
      <c r="P38" s="131"/>
      <c r="Q38" s="173"/>
      <c r="R38" s="133" t="e">
        <f t="shared" si="0"/>
        <v>#DIV/0!</v>
      </c>
      <c r="S38" s="95" t="e">
        <f t="shared" si="1"/>
        <v>#DIV/0!</v>
      </c>
      <c r="T38" s="96" t="e">
        <f t="shared" si="2"/>
        <v>#DIV/0!</v>
      </c>
      <c r="U38" s="134">
        <f>(Tabel1[[#This Row],[PF eind (in ₿)]]*Tabel1[[#This Row],[BTC prijs (in $)]])+(Tabel1[[#This Row],[PF eind (in BNB)]]*Tabel1[[#This Row],[BNB prijs (in $)]])+Tabel1[[#This Row],[PF eind (in $)]]+K38+(O38*B38)+(Q38*B38)+(M38*B38)</f>
        <v>0</v>
      </c>
      <c r="V38" s="136"/>
    </row>
    <row r="39" spans="1:22" x14ac:dyDescent="0.2">
      <c r="A39" s="97">
        <v>44254</v>
      </c>
      <c r="B39" s="130"/>
      <c r="C39" s="176"/>
      <c r="D39" s="177"/>
      <c r="E39" s="131"/>
      <c r="F39" s="132"/>
      <c r="G39" s="132"/>
      <c r="H39" s="142"/>
      <c r="I39" s="146"/>
      <c r="J39" s="147"/>
      <c r="K39" s="175"/>
      <c r="L39" s="174"/>
      <c r="M39" s="178"/>
      <c r="N39" s="177"/>
      <c r="O39" s="131"/>
      <c r="P39" s="131"/>
      <c r="Q39" s="173"/>
      <c r="R39" s="133" t="e">
        <f t="shared" si="0"/>
        <v>#DIV/0!</v>
      </c>
      <c r="S39" s="95" t="e">
        <f t="shared" si="1"/>
        <v>#DIV/0!</v>
      </c>
      <c r="T39" s="96" t="e">
        <f t="shared" si="2"/>
        <v>#DIV/0!</v>
      </c>
      <c r="U39" s="134">
        <f>(Tabel1[[#This Row],[PF eind (in ₿)]]*Tabel1[[#This Row],[BTC prijs (in $)]])+(Tabel1[[#This Row],[PF eind (in BNB)]]*Tabel1[[#This Row],[BNB prijs (in $)]])+Tabel1[[#This Row],[PF eind (in $)]]+K39+(O39*B39)+(Q39*B39)+(M39*B39)</f>
        <v>0</v>
      </c>
      <c r="V39" s="136"/>
    </row>
    <row r="40" spans="1:22" x14ac:dyDescent="0.2">
      <c r="A40" s="97">
        <v>44255</v>
      </c>
      <c r="B40" s="130"/>
      <c r="C40" s="176"/>
      <c r="D40" s="177"/>
      <c r="E40" s="131"/>
      <c r="F40" s="132"/>
      <c r="G40" s="132"/>
      <c r="H40" s="142"/>
      <c r="I40" s="146"/>
      <c r="J40" s="147"/>
      <c r="K40" s="175"/>
      <c r="L40" s="174"/>
      <c r="M40" s="178"/>
      <c r="N40" s="177"/>
      <c r="O40" s="131"/>
      <c r="P40" s="131"/>
      <c r="Q40" s="173"/>
      <c r="R40" s="133" t="e">
        <f t="shared" si="0"/>
        <v>#DIV/0!</v>
      </c>
      <c r="S40" s="95" t="e">
        <f t="shared" si="1"/>
        <v>#DIV/0!</v>
      </c>
      <c r="T40" s="96" t="e">
        <f t="shared" si="2"/>
        <v>#DIV/0!</v>
      </c>
      <c r="U40" s="134">
        <f>(Tabel1[[#This Row],[PF eind (in ₿)]]*Tabel1[[#This Row],[BTC prijs (in $)]])+(Tabel1[[#This Row],[PF eind (in BNB)]]*Tabel1[[#This Row],[BNB prijs (in $)]])+Tabel1[[#This Row],[PF eind (in $)]]+K40+(O40*B40)+(Q40*B40)+(M40*B40)</f>
        <v>0</v>
      </c>
      <c r="V40" s="136"/>
    </row>
    <row r="41" spans="1:22" x14ac:dyDescent="0.2">
      <c r="A41" s="97">
        <v>44256</v>
      </c>
      <c r="B41" s="130"/>
      <c r="C41" s="176"/>
      <c r="D41" s="177"/>
      <c r="E41" s="131"/>
      <c r="F41" s="132"/>
      <c r="G41" s="132"/>
      <c r="H41" s="142"/>
      <c r="I41" s="146"/>
      <c r="J41" s="147"/>
      <c r="K41" s="175"/>
      <c r="L41" s="174"/>
      <c r="M41" s="178"/>
      <c r="N41" s="177"/>
      <c r="O41" s="131"/>
      <c r="P41" s="131"/>
      <c r="Q41" s="173"/>
      <c r="R41" s="133" t="e">
        <f t="shared" si="0"/>
        <v>#DIV/0!</v>
      </c>
      <c r="S41" s="95" t="e">
        <f t="shared" si="1"/>
        <v>#DIV/0!</v>
      </c>
      <c r="T41" s="96" t="e">
        <f t="shared" si="2"/>
        <v>#DIV/0!</v>
      </c>
      <c r="U41" s="134">
        <f>(Tabel1[[#This Row],[PF eind (in ₿)]]*Tabel1[[#This Row],[BTC prijs (in $)]])+(Tabel1[[#This Row],[PF eind (in BNB)]]*Tabel1[[#This Row],[BNB prijs (in $)]])+Tabel1[[#This Row],[PF eind (in $)]]+K41+(O41*B41)+(Q41*B41)+(M41*B41)</f>
        <v>0</v>
      </c>
      <c r="V41" s="136"/>
    </row>
    <row r="42" spans="1:22" x14ac:dyDescent="0.2">
      <c r="A42" s="97">
        <v>44257</v>
      </c>
      <c r="B42" s="130"/>
      <c r="C42" s="176"/>
      <c r="D42" s="177"/>
      <c r="E42" s="131"/>
      <c r="F42" s="132"/>
      <c r="G42" s="132"/>
      <c r="H42" s="142"/>
      <c r="I42" s="146"/>
      <c r="J42" s="147"/>
      <c r="K42" s="175"/>
      <c r="L42" s="174"/>
      <c r="M42" s="178"/>
      <c r="N42" s="177"/>
      <c r="O42" s="131"/>
      <c r="P42" s="131"/>
      <c r="Q42" s="173"/>
      <c r="R42" s="133" t="e">
        <f t="shared" si="0"/>
        <v>#DIV/0!</v>
      </c>
      <c r="S42" s="95" t="e">
        <f t="shared" si="1"/>
        <v>#DIV/0!</v>
      </c>
      <c r="T42" s="96" t="e">
        <f t="shared" si="2"/>
        <v>#DIV/0!</v>
      </c>
      <c r="U42" s="134">
        <f>(Tabel1[[#This Row],[PF eind (in ₿)]]*Tabel1[[#This Row],[BTC prijs (in $)]])+(Tabel1[[#This Row],[PF eind (in BNB)]]*Tabel1[[#This Row],[BNB prijs (in $)]])+Tabel1[[#This Row],[PF eind (in $)]]+K42+(O42*B42)+(Q42*B42)+(M42*B42)</f>
        <v>0</v>
      </c>
      <c r="V42" s="136"/>
    </row>
    <row r="43" spans="1:22" x14ac:dyDescent="0.2">
      <c r="A43" s="97">
        <v>44258</v>
      </c>
      <c r="B43" s="130"/>
      <c r="C43" s="176"/>
      <c r="D43" s="177"/>
      <c r="E43" s="131"/>
      <c r="F43" s="132"/>
      <c r="G43" s="132"/>
      <c r="H43" s="142"/>
      <c r="I43" s="146"/>
      <c r="J43" s="147"/>
      <c r="K43" s="175"/>
      <c r="L43" s="174"/>
      <c r="M43" s="178"/>
      <c r="N43" s="177"/>
      <c r="O43" s="131"/>
      <c r="P43" s="131"/>
      <c r="Q43" s="173"/>
      <c r="R43" s="133" t="e">
        <f t="shared" si="0"/>
        <v>#DIV/0!</v>
      </c>
      <c r="S43" s="95" t="e">
        <f t="shared" si="1"/>
        <v>#DIV/0!</v>
      </c>
      <c r="T43" s="96" t="e">
        <f t="shared" si="2"/>
        <v>#DIV/0!</v>
      </c>
      <c r="U43" s="134">
        <f>(Tabel1[[#This Row],[PF eind (in ₿)]]*Tabel1[[#This Row],[BTC prijs (in $)]])+(Tabel1[[#This Row],[PF eind (in BNB)]]*Tabel1[[#This Row],[BNB prijs (in $)]])+Tabel1[[#This Row],[PF eind (in $)]]+K43+(O43*B43)+(Q43*B43)+(M43*B43)</f>
        <v>0</v>
      </c>
      <c r="V43" s="136"/>
    </row>
    <row r="44" spans="1:22" x14ac:dyDescent="0.2">
      <c r="A44" s="97">
        <v>44259</v>
      </c>
      <c r="B44" s="130"/>
      <c r="C44" s="176"/>
      <c r="D44" s="177"/>
      <c r="E44" s="131"/>
      <c r="F44" s="132"/>
      <c r="G44" s="132"/>
      <c r="H44" s="142"/>
      <c r="I44" s="146"/>
      <c r="J44" s="147"/>
      <c r="K44" s="175"/>
      <c r="L44" s="174"/>
      <c r="M44" s="178"/>
      <c r="N44" s="177"/>
      <c r="O44" s="131"/>
      <c r="P44" s="131"/>
      <c r="Q44" s="173"/>
      <c r="R44" s="133" t="e">
        <f t="shared" si="0"/>
        <v>#DIV/0!</v>
      </c>
      <c r="S44" s="95" t="e">
        <f t="shared" si="1"/>
        <v>#DIV/0!</v>
      </c>
      <c r="T44" s="96" t="e">
        <f t="shared" si="2"/>
        <v>#DIV/0!</v>
      </c>
      <c r="U44" s="134">
        <f>(Tabel1[[#This Row],[PF eind (in ₿)]]*Tabel1[[#This Row],[BTC prijs (in $)]])+(Tabel1[[#This Row],[PF eind (in BNB)]]*Tabel1[[#This Row],[BNB prijs (in $)]])+Tabel1[[#This Row],[PF eind (in $)]]+K44+(O44*B44)+(Q44*B44)+(M44*B44)</f>
        <v>0</v>
      </c>
      <c r="V44" s="136"/>
    </row>
    <row r="45" spans="1:22" x14ac:dyDescent="0.2">
      <c r="A45" s="97">
        <v>44260</v>
      </c>
      <c r="B45" s="130"/>
      <c r="C45" s="176"/>
      <c r="D45" s="177"/>
      <c r="E45" s="131"/>
      <c r="F45" s="132"/>
      <c r="G45" s="132"/>
      <c r="H45" s="142"/>
      <c r="I45" s="146"/>
      <c r="J45" s="147"/>
      <c r="K45" s="175"/>
      <c r="L45" s="174"/>
      <c r="M45" s="178"/>
      <c r="N45" s="177"/>
      <c r="O45" s="131"/>
      <c r="P45" s="131"/>
      <c r="Q45" s="173"/>
      <c r="R45" s="133" t="e">
        <f t="shared" si="0"/>
        <v>#DIV/0!</v>
      </c>
      <c r="S45" s="95" t="e">
        <f t="shared" si="1"/>
        <v>#DIV/0!</v>
      </c>
      <c r="T45" s="96" t="e">
        <f t="shared" si="2"/>
        <v>#DIV/0!</v>
      </c>
      <c r="U45" s="134">
        <f>(Tabel1[[#This Row],[PF eind (in ₿)]]*Tabel1[[#This Row],[BTC prijs (in $)]])+(Tabel1[[#This Row],[PF eind (in BNB)]]*Tabel1[[#This Row],[BNB prijs (in $)]])+Tabel1[[#This Row],[PF eind (in $)]]+K45+(O45*B45)+(Q45*B45)+(M45*B45)</f>
        <v>0</v>
      </c>
      <c r="V45" s="136"/>
    </row>
    <row r="46" spans="1:22" x14ac:dyDescent="0.2">
      <c r="A46" s="97">
        <v>44261</v>
      </c>
      <c r="B46" s="130"/>
      <c r="C46" s="176"/>
      <c r="D46" s="177"/>
      <c r="E46" s="131"/>
      <c r="F46" s="132"/>
      <c r="G46" s="132"/>
      <c r="H46" s="142"/>
      <c r="I46" s="146"/>
      <c r="J46" s="147"/>
      <c r="K46" s="175"/>
      <c r="L46" s="174"/>
      <c r="M46" s="178"/>
      <c r="N46" s="177"/>
      <c r="O46" s="131"/>
      <c r="P46" s="131"/>
      <c r="Q46" s="173"/>
      <c r="R46" s="133" t="e">
        <f t="shared" si="0"/>
        <v>#DIV/0!</v>
      </c>
      <c r="S46" s="95" t="e">
        <f t="shared" si="1"/>
        <v>#DIV/0!</v>
      </c>
      <c r="T46" s="96" t="e">
        <f t="shared" si="2"/>
        <v>#DIV/0!</v>
      </c>
      <c r="U46" s="134">
        <f>(Tabel1[[#This Row],[PF eind (in ₿)]]*Tabel1[[#This Row],[BTC prijs (in $)]])+(Tabel1[[#This Row],[PF eind (in BNB)]]*Tabel1[[#This Row],[BNB prijs (in $)]])+Tabel1[[#This Row],[PF eind (in $)]]+K46+(O46*B46)+(Q46*B46)+(M46*B46)</f>
        <v>0</v>
      </c>
      <c r="V46" s="136"/>
    </row>
    <row r="47" spans="1:22" x14ac:dyDescent="0.2">
      <c r="A47" s="97">
        <v>44262</v>
      </c>
      <c r="B47" s="130"/>
      <c r="C47" s="176"/>
      <c r="D47" s="177"/>
      <c r="E47" s="131"/>
      <c r="F47" s="132"/>
      <c r="G47" s="132"/>
      <c r="H47" s="142"/>
      <c r="I47" s="146"/>
      <c r="J47" s="147"/>
      <c r="K47" s="175"/>
      <c r="L47" s="174"/>
      <c r="M47" s="178"/>
      <c r="N47" s="177"/>
      <c r="O47" s="131"/>
      <c r="P47" s="131"/>
      <c r="Q47" s="173"/>
      <c r="R47" s="133" t="e">
        <f t="shared" si="0"/>
        <v>#DIV/0!</v>
      </c>
      <c r="S47" s="95" t="e">
        <f t="shared" si="1"/>
        <v>#DIV/0!</v>
      </c>
      <c r="T47" s="96" t="e">
        <f t="shared" si="2"/>
        <v>#DIV/0!</v>
      </c>
      <c r="U47" s="134">
        <f>(Tabel1[[#This Row],[PF eind (in ₿)]]*Tabel1[[#This Row],[BTC prijs (in $)]])+(Tabel1[[#This Row],[PF eind (in BNB)]]*Tabel1[[#This Row],[BNB prijs (in $)]])+Tabel1[[#This Row],[PF eind (in $)]]+K47+(O47*B47)+(Q47*B47)+(M47*B47)</f>
        <v>0</v>
      </c>
      <c r="V47" s="136"/>
    </row>
    <row r="48" spans="1:22" x14ac:dyDescent="0.2">
      <c r="A48" s="97">
        <v>44263</v>
      </c>
      <c r="B48" s="130"/>
      <c r="C48" s="176"/>
      <c r="D48" s="177"/>
      <c r="E48" s="131"/>
      <c r="F48" s="132"/>
      <c r="G48" s="132"/>
      <c r="H48" s="142"/>
      <c r="I48" s="146"/>
      <c r="J48" s="147"/>
      <c r="K48" s="175"/>
      <c r="L48" s="174"/>
      <c r="M48" s="178"/>
      <c r="N48" s="177"/>
      <c r="O48" s="131"/>
      <c r="P48" s="131"/>
      <c r="Q48" s="173"/>
      <c r="R48" s="133" t="e">
        <f t="shared" si="0"/>
        <v>#DIV/0!</v>
      </c>
      <c r="S48" s="95" t="e">
        <f t="shared" si="1"/>
        <v>#DIV/0!</v>
      </c>
      <c r="T48" s="96" t="e">
        <f t="shared" si="2"/>
        <v>#DIV/0!</v>
      </c>
      <c r="U48" s="134">
        <f>(Tabel1[[#This Row],[PF eind (in ₿)]]*Tabel1[[#This Row],[BTC prijs (in $)]])+(Tabel1[[#This Row],[PF eind (in BNB)]]*Tabel1[[#This Row],[BNB prijs (in $)]])+Tabel1[[#This Row],[PF eind (in $)]]+K48+(O48*B48)+(Q48*B48)+(M48*B48)</f>
        <v>0</v>
      </c>
      <c r="V48" s="136"/>
    </row>
    <row r="49" spans="1:22" x14ac:dyDescent="0.2">
      <c r="A49" s="97">
        <v>44264</v>
      </c>
      <c r="B49" s="130"/>
      <c r="C49" s="176"/>
      <c r="D49" s="177"/>
      <c r="E49" s="131"/>
      <c r="F49" s="132"/>
      <c r="G49" s="132"/>
      <c r="H49" s="142"/>
      <c r="I49" s="146"/>
      <c r="J49" s="147"/>
      <c r="K49" s="175"/>
      <c r="L49" s="174"/>
      <c r="M49" s="178"/>
      <c r="N49" s="177"/>
      <c r="O49" s="131"/>
      <c r="P49" s="131"/>
      <c r="Q49" s="173"/>
      <c r="R49" s="133" t="e">
        <f t="shared" si="0"/>
        <v>#DIV/0!</v>
      </c>
      <c r="S49" s="95" t="e">
        <f t="shared" si="1"/>
        <v>#DIV/0!</v>
      </c>
      <c r="T49" s="96" t="e">
        <f t="shared" si="2"/>
        <v>#DIV/0!</v>
      </c>
      <c r="U49" s="134">
        <f>(Tabel1[[#This Row],[PF eind (in ₿)]]*Tabel1[[#This Row],[BTC prijs (in $)]])+(Tabel1[[#This Row],[PF eind (in BNB)]]*Tabel1[[#This Row],[BNB prijs (in $)]])+Tabel1[[#This Row],[PF eind (in $)]]+K49+(O49*B49)+(Q49*B49)+(M49*B49)</f>
        <v>0</v>
      </c>
      <c r="V49" s="136"/>
    </row>
    <row r="50" spans="1:22" x14ac:dyDescent="0.2">
      <c r="A50" s="97">
        <v>44265</v>
      </c>
      <c r="B50" s="130"/>
      <c r="C50" s="176"/>
      <c r="D50" s="177"/>
      <c r="E50" s="131"/>
      <c r="F50" s="132"/>
      <c r="G50" s="132"/>
      <c r="H50" s="142"/>
      <c r="I50" s="146"/>
      <c r="J50" s="147"/>
      <c r="K50" s="175"/>
      <c r="L50" s="174"/>
      <c r="M50" s="178"/>
      <c r="N50" s="177"/>
      <c r="O50" s="131"/>
      <c r="P50" s="131"/>
      <c r="Q50" s="173"/>
      <c r="R50" s="133" t="e">
        <f t="shared" si="0"/>
        <v>#DIV/0!</v>
      </c>
      <c r="S50" s="95" t="e">
        <f t="shared" si="1"/>
        <v>#DIV/0!</v>
      </c>
      <c r="T50" s="96" t="e">
        <f t="shared" si="2"/>
        <v>#DIV/0!</v>
      </c>
      <c r="U50" s="134">
        <f>(Tabel1[[#This Row],[PF eind (in ₿)]]*Tabel1[[#This Row],[BTC prijs (in $)]])+(Tabel1[[#This Row],[PF eind (in BNB)]]*Tabel1[[#This Row],[BNB prijs (in $)]])+Tabel1[[#This Row],[PF eind (in $)]]+K50+(O50*B50)+(Q50*B50)+(M50*B50)</f>
        <v>0</v>
      </c>
      <c r="V50" s="136"/>
    </row>
    <row r="51" spans="1:22" x14ac:dyDescent="0.2">
      <c r="A51" s="97">
        <v>44266</v>
      </c>
      <c r="B51" s="130"/>
      <c r="C51" s="176"/>
      <c r="D51" s="177"/>
      <c r="E51" s="131"/>
      <c r="F51" s="132"/>
      <c r="G51" s="132"/>
      <c r="H51" s="142"/>
      <c r="I51" s="146"/>
      <c r="J51" s="147"/>
      <c r="K51" s="175"/>
      <c r="L51" s="174"/>
      <c r="M51" s="178"/>
      <c r="N51" s="177"/>
      <c r="O51" s="131"/>
      <c r="P51" s="131"/>
      <c r="Q51" s="173"/>
      <c r="R51" s="133" t="e">
        <f t="shared" si="0"/>
        <v>#DIV/0!</v>
      </c>
      <c r="S51" s="95" t="e">
        <f t="shared" si="1"/>
        <v>#DIV/0!</v>
      </c>
      <c r="T51" s="96" t="e">
        <f t="shared" si="2"/>
        <v>#DIV/0!</v>
      </c>
      <c r="U51" s="134">
        <f>(Tabel1[[#This Row],[PF eind (in ₿)]]*Tabel1[[#This Row],[BTC prijs (in $)]])+(Tabel1[[#This Row],[PF eind (in BNB)]]*Tabel1[[#This Row],[BNB prijs (in $)]])+Tabel1[[#This Row],[PF eind (in $)]]+K51+(O51*B51)+(Q51*B51)+(M51*B51)</f>
        <v>0</v>
      </c>
      <c r="V51" s="136"/>
    </row>
    <row r="52" spans="1:22" x14ac:dyDescent="0.2">
      <c r="A52" s="97">
        <v>44267</v>
      </c>
      <c r="B52" s="130"/>
      <c r="C52" s="176"/>
      <c r="D52" s="177"/>
      <c r="E52" s="131"/>
      <c r="F52" s="132"/>
      <c r="G52" s="132"/>
      <c r="H52" s="142"/>
      <c r="I52" s="146"/>
      <c r="J52" s="147"/>
      <c r="K52" s="175"/>
      <c r="L52" s="174"/>
      <c r="M52" s="178"/>
      <c r="N52" s="177"/>
      <c r="O52" s="131"/>
      <c r="P52" s="131"/>
      <c r="Q52" s="173"/>
      <c r="R52" s="133" t="e">
        <f t="shared" si="0"/>
        <v>#DIV/0!</v>
      </c>
      <c r="S52" s="95" t="e">
        <f t="shared" si="1"/>
        <v>#DIV/0!</v>
      </c>
      <c r="T52" s="96" t="e">
        <f t="shared" si="2"/>
        <v>#DIV/0!</v>
      </c>
      <c r="U52" s="134">
        <f>(Tabel1[[#This Row],[PF eind (in ₿)]]*Tabel1[[#This Row],[BTC prijs (in $)]])+(Tabel1[[#This Row],[PF eind (in BNB)]]*Tabel1[[#This Row],[BNB prijs (in $)]])+Tabel1[[#This Row],[PF eind (in $)]]+K52+(O52*B52)+(Q52*B52)+(M52*B52)</f>
        <v>0</v>
      </c>
      <c r="V52" s="136"/>
    </row>
    <row r="53" spans="1:22" x14ac:dyDescent="0.2">
      <c r="A53" s="97">
        <v>44268</v>
      </c>
      <c r="B53" s="130"/>
      <c r="C53" s="176"/>
      <c r="D53" s="177"/>
      <c r="E53" s="131"/>
      <c r="F53" s="132"/>
      <c r="G53" s="132"/>
      <c r="H53" s="142"/>
      <c r="I53" s="146"/>
      <c r="J53" s="147"/>
      <c r="K53" s="175"/>
      <c r="L53" s="174"/>
      <c r="M53" s="178"/>
      <c r="N53" s="177"/>
      <c r="O53" s="131"/>
      <c r="P53" s="131"/>
      <c r="Q53" s="173"/>
      <c r="R53" s="133" t="e">
        <f t="shared" si="0"/>
        <v>#DIV/0!</v>
      </c>
      <c r="S53" s="95" t="e">
        <f t="shared" si="1"/>
        <v>#DIV/0!</v>
      </c>
      <c r="T53" s="96" t="e">
        <f t="shared" si="2"/>
        <v>#DIV/0!</v>
      </c>
      <c r="U53" s="134">
        <f>(Tabel1[[#This Row],[PF eind (in ₿)]]*Tabel1[[#This Row],[BTC prijs (in $)]])+(Tabel1[[#This Row],[PF eind (in BNB)]]*Tabel1[[#This Row],[BNB prijs (in $)]])+Tabel1[[#This Row],[PF eind (in $)]]+K53+(O53*B53)+(Q53*B53)+(M53*B53)</f>
        <v>0</v>
      </c>
      <c r="V53" s="136"/>
    </row>
    <row r="54" spans="1:22" x14ac:dyDescent="0.2">
      <c r="A54" s="97">
        <v>44269</v>
      </c>
      <c r="B54" s="130"/>
      <c r="C54" s="176"/>
      <c r="D54" s="177"/>
      <c r="E54" s="131"/>
      <c r="F54" s="132"/>
      <c r="G54" s="132"/>
      <c r="H54" s="142"/>
      <c r="I54" s="146"/>
      <c r="J54" s="147"/>
      <c r="K54" s="175"/>
      <c r="L54" s="174"/>
      <c r="M54" s="178"/>
      <c r="N54" s="177"/>
      <c r="O54" s="131"/>
      <c r="P54" s="131"/>
      <c r="Q54" s="173"/>
      <c r="R54" s="133" t="e">
        <f t="shared" si="0"/>
        <v>#DIV/0!</v>
      </c>
      <c r="S54" s="95" t="e">
        <f t="shared" si="1"/>
        <v>#DIV/0!</v>
      </c>
      <c r="T54" s="96" t="e">
        <f t="shared" si="2"/>
        <v>#DIV/0!</v>
      </c>
      <c r="U54" s="134">
        <f>(Tabel1[[#This Row],[PF eind (in ₿)]]*Tabel1[[#This Row],[BTC prijs (in $)]])+(Tabel1[[#This Row],[PF eind (in BNB)]]*Tabel1[[#This Row],[BNB prijs (in $)]])+Tabel1[[#This Row],[PF eind (in $)]]+K54+(O54*B54)+(Q54*B54)+(M54*B54)</f>
        <v>0</v>
      </c>
      <c r="V54" s="136"/>
    </row>
    <row r="55" spans="1:22" x14ac:dyDescent="0.2">
      <c r="A55" s="97">
        <v>44270</v>
      </c>
      <c r="B55" s="130"/>
      <c r="C55" s="176"/>
      <c r="D55" s="177"/>
      <c r="E55" s="131"/>
      <c r="F55" s="132"/>
      <c r="G55" s="132"/>
      <c r="H55" s="142"/>
      <c r="I55" s="146"/>
      <c r="J55" s="147"/>
      <c r="K55" s="175"/>
      <c r="L55" s="174"/>
      <c r="M55" s="178"/>
      <c r="N55" s="177"/>
      <c r="O55" s="131"/>
      <c r="P55" s="131"/>
      <c r="Q55" s="173"/>
      <c r="R55" s="133" t="e">
        <f t="shared" si="0"/>
        <v>#DIV/0!</v>
      </c>
      <c r="S55" s="95" t="e">
        <f t="shared" si="1"/>
        <v>#DIV/0!</v>
      </c>
      <c r="T55" s="96" t="e">
        <f t="shared" si="2"/>
        <v>#DIV/0!</v>
      </c>
      <c r="U55" s="134">
        <f>(Tabel1[[#This Row],[PF eind (in ₿)]]*Tabel1[[#This Row],[BTC prijs (in $)]])+(Tabel1[[#This Row],[PF eind (in BNB)]]*Tabel1[[#This Row],[BNB prijs (in $)]])+Tabel1[[#This Row],[PF eind (in $)]]+K55+(O55*B55)+(Q55*B55)+(M55*B55)</f>
        <v>0</v>
      </c>
      <c r="V55" s="136"/>
    </row>
    <row r="56" spans="1:22" x14ac:dyDescent="0.2">
      <c r="A56" s="97">
        <v>44271</v>
      </c>
      <c r="B56" s="130"/>
      <c r="C56" s="176"/>
      <c r="D56" s="177"/>
      <c r="E56" s="131"/>
      <c r="F56" s="132"/>
      <c r="G56" s="132"/>
      <c r="H56" s="142"/>
      <c r="I56" s="146"/>
      <c r="J56" s="147"/>
      <c r="K56" s="175"/>
      <c r="L56" s="174"/>
      <c r="M56" s="178"/>
      <c r="N56" s="177"/>
      <c r="O56" s="131"/>
      <c r="P56" s="131"/>
      <c r="Q56" s="173"/>
      <c r="R56" s="133" t="e">
        <f t="shared" si="0"/>
        <v>#DIV/0!</v>
      </c>
      <c r="S56" s="95" t="e">
        <f t="shared" si="1"/>
        <v>#DIV/0!</v>
      </c>
      <c r="T56" s="96" t="e">
        <f t="shared" si="2"/>
        <v>#DIV/0!</v>
      </c>
      <c r="U56" s="134">
        <f>(Tabel1[[#This Row],[PF eind (in ₿)]]*Tabel1[[#This Row],[BTC prijs (in $)]])+(Tabel1[[#This Row],[PF eind (in BNB)]]*Tabel1[[#This Row],[BNB prijs (in $)]])+Tabel1[[#This Row],[PF eind (in $)]]+K56+(O56*B56)+(Q56*B56)+(M56*B56)</f>
        <v>0</v>
      </c>
      <c r="V56" s="136"/>
    </row>
    <row r="57" spans="1:22" x14ac:dyDescent="0.2">
      <c r="A57" s="97">
        <v>44272</v>
      </c>
      <c r="B57" s="130"/>
      <c r="C57" s="176"/>
      <c r="D57" s="177"/>
      <c r="E57" s="131"/>
      <c r="F57" s="132"/>
      <c r="G57" s="132"/>
      <c r="H57" s="142"/>
      <c r="I57" s="146"/>
      <c r="J57" s="147"/>
      <c r="K57" s="175"/>
      <c r="L57" s="174"/>
      <c r="M57" s="178"/>
      <c r="N57" s="177"/>
      <c r="O57" s="131"/>
      <c r="P57" s="131"/>
      <c r="Q57" s="173"/>
      <c r="R57" s="133" t="e">
        <f t="shared" si="0"/>
        <v>#DIV/0!</v>
      </c>
      <c r="S57" s="95" t="e">
        <f t="shared" si="1"/>
        <v>#DIV/0!</v>
      </c>
      <c r="T57" s="96" t="e">
        <f t="shared" si="2"/>
        <v>#DIV/0!</v>
      </c>
      <c r="U57" s="134">
        <f>(Tabel1[[#This Row],[PF eind (in ₿)]]*Tabel1[[#This Row],[BTC prijs (in $)]])+(Tabel1[[#This Row],[PF eind (in BNB)]]*Tabel1[[#This Row],[BNB prijs (in $)]])+Tabel1[[#This Row],[PF eind (in $)]]+K57+(O57*B57)+(Q57*B57)+(M57*B57)</f>
        <v>0</v>
      </c>
      <c r="V57" s="136"/>
    </row>
    <row r="58" spans="1:22" x14ac:dyDescent="0.2">
      <c r="A58" s="97">
        <v>44273</v>
      </c>
      <c r="B58" s="130"/>
      <c r="C58" s="176"/>
      <c r="D58" s="177"/>
      <c r="E58" s="131"/>
      <c r="F58" s="132"/>
      <c r="G58" s="132"/>
      <c r="H58" s="142"/>
      <c r="I58" s="146"/>
      <c r="J58" s="147"/>
      <c r="K58" s="175"/>
      <c r="L58" s="174"/>
      <c r="M58" s="178"/>
      <c r="N58" s="177"/>
      <c r="O58" s="131"/>
      <c r="P58" s="131"/>
      <c r="Q58" s="173"/>
      <c r="R58" s="133" t="e">
        <f t="shared" si="0"/>
        <v>#DIV/0!</v>
      </c>
      <c r="S58" s="95" t="e">
        <f t="shared" si="1"/>
        <v>#DIV/0!</v>
      </c>
      <c r="T58" s="96" t="e">
        <f t="shared" si="2"/>
        <v>#DIV/0!</v>
      </c>
      <c r="U58" s="134">
        <f>(Tabel1[[#This Row],[PF eind (in ₿)]]*Tabel1[[#This Row],[BTC prijs (in $)]])+(Tabel1[[#This Row],[PF eind (in BNB)]]*Tabel1[[#This Row],[BNB prijs (in $)]])+Tabel1[[#This Row],[PF eind (in $)]]+K58+(O58*B58)+(Q58*B58)+(M58*B58)</f>
        <v>0</v>
      </c>
      <c r="V58" s="136"/>
    </row>
    <row r="59" spans="1:22" x14ac:dyDescent="0.2">
      <c r="A59" s="97">
        <v>44274</v>
      </c>
      <c r="B59" s="130"/>
      <c r="C59" s="176"/>
      <c r="D59" s="177"/>
      <c r="E59" s="131"/>
      <c r="F59" s="132"/>
      <c r="G59" s="132"/>
      <c r="H59" s="142"/>
      <c r="I59" s="146"/>
      <c r="J59" s="147"/>
      <c r="K59" s="175"/>
      <c r="L59" s="174"/>
      <c r="M59" s="178"/>
      <c r="N59" s="177"/>
      <c r="O59" s="131"/>
      <c r="P59" s="131"/>
      <c r="Q59" s="173"/>
      <c r="R59" s="133" t="e">
        <f t="shared" si="0"/>
        <v>#DIV/0!</v>
      </c>
      <c r="S59" s="95" t="e">
        <f t="shared" si="1"/>
        <v>#DIV/0!</v>
      </c>
      <c r="T59" s="96" t="e">
        <f t="shared" si="2"/>
        <v>#DIV/0!</v>
      </c>
      <c r="U59" s="134">
        <f>(Tabel1[[#This Row],[PF eind (in ₿)]]*Tabel1[[#This Row],[BTC prijs (in $)]])+(Tabel1[[#This Row],[PF eind (in BNB)]]*Tabel1[[#This Row],[BNB prijs (in $)]])+Tabel1[[#This Row],[PF eind (in $)]]+K59+(O59*B59)+(Q59*B59)+(M59*B59)</f>
        <v>0</v>
      </c>
      <c r="V59" s="136"/>
    </row>
    <row r="60" spans="1:22" x14ac:dyDescent="0.2">
      <c r="A60" s="97">
        <v>44275</v>
      </c>
      <c r="B60" s="130"/>
      <c r="C60" s="176"/>
      <c r="D60" s="177"/>
      <c r="E60" s="131"/>
      <c r="F60" s="132"/>
      <c r="G60" s="132"/>
      <c r="H60" s="142"/>
      <c r="I60" s="146"/>
      <c r="J60" s="147"/>
      <c r="K60" s="175"/>
      <c r="L60" s="174"/>
      <c r="M60" s="178"/>
      <c r="N60" s="177"/>
      <c r="O60" s="131"/>
      <c r="P60" s="131"/>
      <c r="Q60" s="173"/>
      <c r="R60" s="133" t="e">
        <f t="shared" si="0"/>
        <v>#DIV/0!</v>
      </c>
      <c r="S60" s="95" t="e">
        <f t="shared" si="1"/>
        <v>#DIV/0!</v>
      </c>
      <c r="T60" s="96" t="e">
        <f t="shared" si="2"/>
        <v>#DIV/0!</v>
      </c>
      <c r="U60" s="134">
        <f>(Tabel1[[#This Row],[PF eind (in ₿)]]*Tabel1[[#This Row],[BTC prijs (in $)]])+(Tabel1[[#This Row],[PF eind (in BNB)]]*Tabel1[[#This Row],[BNB prijs (in $)]])+Tabel1[[#This Row],[PF eind (in $)]]+K60+(O60*B60)+(Q60*B60)+(M60*B60)</f>
        <v>0</v>
      </c>
      <c r="V60" s="136"/>
    </row>
    <row r="61" spans="1:22" x14ac:dyDescent="0.2">
      <c r="A61" s="97">
        <v>44276</v>
      </c>
      <c r="B61" s="130"/>
      <c r="C61" s="176"/>
      <c r="D61" s="177"/>
      <c r="E61" s="131"/>
      <c r="F61" s="132"/>
      <c r="G61" s="132"/>
      <c r="H61" s="142"/>
      <c r="I61" s="146"/>
      <c r="J61" s="147"/>
      <c r="K61" s="175"/>
      <c r="L61" s="174"/>
      <c r="M61" s="178"/>
      <c r="N61" s="177"/>
      <c r="O61" s="131"/>
      <c r="P61" s="131"/>
      <c r="Q61" s="173"/>
      <c r="R61" s="133" t="e">
        <f t="shared" si="0"/>
        <v>#DIV/0!</v>
      </c>
      <c r="S61" s="95" t="e">
        <f t="shared" si="1"/>
        <v>#DIV/0!</v>
      </c>
      <c r="T61" s="96" t="e">
        <f t="shared" si="2"/>
        <v>#DIV/0!</v>
      </c>
      <c r="U61" s="134">
        <f>(Tabel1[[#This Row],[PF eind (in ₿)]]*Tabel1[[#This Row],[BTC prijs (in $)]])+(Tabel1[[#This Row],[PF eind (in BNB)]]*Tabel1[[#This Row],[BNB prijs (in $)]])+Tabel1[[#This Row],[PF eind (in $)]]+K61+(O61*B61)+(Q61*B61)+(M61*B61)</f>
        <v>0</v>
      </c>
      <c r="V61" s="136"/>
    </row>
    <row r="62" spans="1:22" x14ac:dyDescent="0.2">
      <c r="A62" s="97">
        <v>44277</v>
      </c>
      <c r="B62" s="130"/>
      <c r="C62" s="176"/>
      <c r="D62" s="177"/>
      <c r="E62" s="131"/>
      <c r="F62" s="132"/>
      <c r="G62" s="132"/>
      <c r="H62" s="142"/>
      <c r="I62" s="146"/>
      <c r="J62" s="147"/>
      <c r="K62" s="175"/>
      <c r="L62" s="174"/>
      <c r="M62" s="178"/>
      <c r="N62" s="177"/>
      <c r="O62" s="131"/>
      <c r="P62" s="131"/>
      <c r="Q62" s="173"/>
      <c r="R62" s="133" t="e">
        <f t="shared" si="0"/>
        <v>#DIV/0!</v>
      </c>
      <c r="S62" s="95" t="e">
        <f t="shared" si="1"/>
        <v>#DIV/0!</v>
      </c>
      <c r="T62" s="96" t="e">
        <f t="shared" si="2"/>
        <v>#DIV/0!</v>
      </c>
      <c r="U62" s="134">
        <f>(Tabel1[[#This Row],[PF eind (in ₿)]]*Tabel1[[#This Row],[BTC prijs (in $)]])+(Tabel1[[#This Row],[PF eind (in BNB)]]*Tabel1[[#This Row],[BNB prijs (in $)]])+Tabel1[[#This Row],[PF eind (in $)]]+K62+(O62*B62)+(Q62*B62)+(M62*B62)</f>
        <v>0</v>
      </c>
      <c r="V62" s="136"/>
    </row>
    <row r="63" spans="1:22" x14ac:dyDescent="0.2">
      <c r="A63" s="97">
        <v>44278</v>
      </c>
      <c r="B63" s="130"/>
      <c r="C63" s="176"/>
      <c r="D63" s="177"/>
      <c r="E63" s="131"/>
      <c r="F63" s="132"/>
      <c r="G63" s="132"/>
      <c r="H63" s="142"/>
      <c r="I63" s="146"/>
      <c r="J63" s="147"/>
      <c r="K63" s="175"/>
      <c r="L63" s="174"/>
      <c r="M63" s="178"/>
      <c r="N63" s="177"/>
      <c r="O63" s="131"/>
      <c r="P63" s="131"/>
      <c r="Q63" s="173"/>
      <c r="R63" s="133" t="e">
        <f t="shared" si="0"/>
        <v>#DIV/0!</v>
      </c>
      <c r="S63" s="95" t="e">
        <f t="shared" si="1"/>
        <v>#DIV/0!</v>
      </c>
      <c r="T63" s="96" t="e">
        <f t="shared" si="2"/>
        <v>#DIV/0!</v>
      </c>
      <c r="U63" s="134">
        <f>(Tabel1[[#This Row],[PF eind (in ₿)]]*Tabel1[[#This Row],[BTC prijs (in $)]])+(Tabel1[[#This Row],[PF eind (in BNB)]]*Tabel1[[#This Row],[BNB prijs (in $)]])+Tabel1[[#This Row],[PF eind (in $)]]+K63+(O63*B63)+(Q63*B63)+(M63*B63)</f>
        <v>0</v>
      </c>
      <c r="V63" s="136"/>
    </row>
    <row r="64" spans="1:22" x14ac:dyDescent="0.2">
      <c r="A64" s="97">
        <v>44279</v>
      </c>
      <c r="B64" s="130"/>
      <c r="C64" s="176"/>
      <c r="D64" s="177"/>
      <c r="E64" s="131"/>
      <c r="F64" s="132"/>
      <c r="G64" s="132"/>
      <c r="H64" s="142"/>
      <c r="I64" s="146"/>
      <c r="J64" s="147"/>
      <c r="K64" s="175"/>
      <c r="L64" s="174"/>
      <c r="M64" s="178"/>
      <c r="N64" s="177"/>
      <c r="O64" s="131"/>
      <c r="P64" s="131"/>
      <c r="Q64" s="173"/>
      <c r="R64" s="133" t="e">
        <f t="shared" si="0"/>
        <v>#DIV/0!</v>
      </c>
      <c r="S64" s="95" t="e">
        <f t="shared" si="1"/>
        <v>#DIV/0!</v>
      </c>
      <c r="T64" s="96" t="e">
        <f t="shared" si="2"/>
        <v>#DIV/0!</v>
      </c>
      <c r="U64" s="134">
        <f>(Tabel1[[#This Row],[PF eind (in ₿)]]*Tabel1[[#This Row],[BTC prijs (in $)]])+(Tabel1[[#This Row],[PF eind (in BNB)]]*Tabel1[[#This Row],[BNB prijs (in $)]])+Tabel1[[#This Row],[PF eind (in $)]]+K64+(O64*B64)+(Q64*B64)+(M64*B64)</f>
        <v>0</v>
      </c>
      <c r="V64" s="136"/>
    </row>
    <row r="65" spans="1:22" x14ac:dyDescent="0.2">
      <c r="A65" s="97">
        <v>44280</v>
      </c>
      <c r="B65" s="130"/>
      <c r="C65" s="176"/>
      <c r="D65" s="177"/>
      <c r="E65" s="131"/>
      <c r="F65" s="132"/>
      <c r="G65" s="132"/>
      <c r="H65" s="142"/>
      <c r="I65" s="146"/>
      <c r="J65" s="147"/>
      <c r="K65" s="175"/>
      <c r="L65" s="174"/>
      <c r="M65" s="178"/>
      <c r="N65" s="177"/>
      <c r="O65" s="131"/>
      <c r="P65" s="131"/>
      <c r="Q65" s="173"/>
      <c r="R65" s="133" t="e">
        <f t="shared" si="0"/>
        <v>#DIV/0!</v>
      </c>
      <c r="S65" s="95" t="e">
        <f t="shared" si="1"/>
        <v>#DIV/0!</v>
      </c>
      <c r="T65" s="96" t="e">
        <f t="shared" si="2"/>
        <v>#DIV/0!</v>
      </c>
      <c r="U65" s="134">
        <f>(Tabel1[[#This Row],[PF eind (in ₿)]]*Tabel1[[#This Row],[BTC prijs (in $)]])+(Tabel1[[#This Row],[PF eind (in BNB)]]*Tabel1[[#This Row],[BNB prijs (in $)]])+Tabel1[[#This Row],[PF eind (in $)]]+K65+(O65*B65)+(Q65*B65)+(M65*B65)</f>
        <v>0</v>
      </c>
      <c r="V65" s="136"/>
    </row>
    <row r="66" spans="1:22" x14ac:dyDescent="0.2">
      <c r="A66" s="97">
        <v>44281</v>
      </c>
      <c r="B66" s="130"/>
      <c r="C66" s="176"/>
      <c r="D66" s="177"/>
      <c r="E66" s="131"/>
      <c r="F66" s="132"/>
      <c r="G66" s="132"/>
      <c r="H66" s="142"/>
      <c r="I66" s="146"/>
      <c r="J66" s="147"/>
      <c r="K66" s="175"/>
      <c r="L66" s="174"/>
      <c r="M66" s="178"/>
      <c r="N66" s="177"/>
      <c r="O66" s="131"/>
      <c r="P66" s="131"/>
      <c r="Q66" s="173"/>
      <c r="R66" s="133" t="e">
        <f t="shared" si="0"/>
        <v>#DIV/0!</v>
      </c>
      <c r="S66" s="95" t="e">
        <f t="shared" si="1"/>
        <v>#DIV/0!</v>
      </c>
      <c r="T66" s="96" t="e">
        <f t="shared" si="2"/>
        <v>#DIV/0!</v>
      </c>
      <c r="U66" s="134">
        <f>(Tabel1[[#This Row],[PF eind (in ₿)]]*Tabel1[[#This Row],[BTC prijs (in $)]])+(Tabel1[[#This Row],[PF eind (in BNB)]]*Tabel1[[#This Row],[BNB prijs (in $)]])+Tabel1[[#This Row],[PF eind (in $)]]+K66+(O66*B66)+(Q66*B66)+(M66*B66)</f>
        <v>0</v>
      </c>
      <c r="V66" s="136"/>
    </row>
    <row r="67" spans="1:22" x14ac:dyDescent="0.2">
      <c r="A67" s="97">
        <v>44282</v>
      </c>
      <c r="B67" s="130"/>
      <c r="C67" s="176"/>
      <c r="D67" s="177"/>
      <c r="E67" s="131"/>
      <c r="F67" s="132"/>
      <c r="G67" s="132"/>
      <c r="H67" s="142"/>
      <c r="I67" s="146"/>
      <c r="J67" s="147"/>
      <c r="K67" s="175"/>
      <c r="L67" s="174"/>
      <c r="M67" s="178"/>
      <c r="N67" s="177"/>
      <c r="O67" s="131"/>
      <c r="P67" s="131"/>
      <c r="Q67" s="173"/>
      <c r="R67" s="133" t="e">
        <f t="shared" si="0"/>
        <v>#DIV/0!</v>
      </c>
      <c r="S67" s="95" t="e">
        <f t="shared" si="1"/>
        <v>#DIV/0!</v>
      </c>
      <c r="T67" s="96" t="e">
        <f t="shared" si="2"/>
        <v>#DIV/0!</v>
      </c>
      <c r="U67" s="134">
        <f>(Tabel1[[#This Row],[PF eind (in ₿)]]*Tabel1[[#This Row],[BTC prijs (in $)]])+(Tabel1[[#This Row],[PF eind (in BNB)]]*Tabel1[[#This Row],[BNB prijs (in $)]])+Tabel1[[#This Row],[PF eind (in $)]]+K67+(O67*B67)+(Q67*B67)+(M67*B67)</f>
        <v>0</v>
      </c>
      <c r="V67" s="136"/>
    </row>
    <row r="68" spans="1:22" x14ac:dyDescent="0.2">
      <c r="A68" s="97">
        <v>44283</v>
      </c>
      <c r="B68" s="130"/>
      <c r="C68" s="176"/>
      <c r="D68" s="177"/>
      <c r="E68" s="131"/>
      <c r="F68" s="132"/>
      <c r="G68" s="132"/>
      <c r="H68" s="142"/>
      <c r="I68" s="146"/>
      <c r="J68" s="147"/>
      <c r="K68" s="175"/>
      <c r="L68" s="174"/>
      <c r="M68" s="178"/>
      <c r="N68" s="177"/>
      <c r="O68" s="131"/>
      <c r="P68" s="131"/>
      <c r="Q68" s="173"/>
      <c r="R68" s="133" t="e">
        <f t="shared" ref="R68:R131" si="3">((G68-F68)/B68)+((K68-J68)/B68)+((I68-H68)/(B68/C68))+(E68-D68)+(O68-N68)+(Q68-P68)+(M68-L68)</f>
        <v>#DIV/0!</v>
      </c>
      <c r="S68" s="95" t="e">
        <f t="shared" ref="S68:S131" si="4">R68*B68</f>
        <v>#DIV/0!</v>
      </c>
      <c r="T68" s="96" t="e">
        <f t="shared" ref="T68:T131" si="5">(((E68*B68)+(O68*B68)+(M68*B68)+(Q68*B68)+(I68*C68)+G68+K68)-((D68*B68)+(L68*B68)+(N68*B68)+(P68*B68)+(H68*C68)+F68+J68))/((D68*B68)+(L68*B68)+(N68*B68)+(P68*B68)+(H68*C68)+F68+J68)</f>
        <v>#DIV/0!</v>
      </c>
      <c r="U68" s="134">
        <f>(Tabel1[[#This Row],[PF eind (in ₿)]]*Tabel1[[#This Row],[BTC prijs (in $)]])+(Tabel1[[#This Row],[PF eind (in BNB)]]*Tabel1[[#This Row],[BNB prijs (in $)]])+Tabel1[[#This Row],[PF eind (in $)]]+K68+(O68*B68)+(Q68*B68)+(M68*B68)</f>
        <v>0</v>
      </c>
      <c r="V68" s="136"/>
    </row>
    <row r="69" spans="1:22" x14ac:dyDescent="0.2">
      <c r="A69" s="97">
        <v>44284</v>
      </c>
      <c r="B69" s="130"/>
      <c r="C69" s="176"/>
      <c r="D69" s="177"/>
      <c r="E69" s="131"/>
      <c r="F69" s="132"/>
      <c r="G69" s="132"/>
      <c r="H69" s="142"/>
      <c r="I69" s="146"/>
      <c r="J69" s="147"/>
      <c r="K69" s="175"/>
      <c r="L69" s="174"/>
      <c r="M69" s="178"/>
      <c r="N69" s="177"/>
      <c r="O69" s="131"/>
      <c r="P69" s="131"/>
      <c r="Q69" s="173"/>
      <c r="R69" s="133" t="e">
        <f t="shared" si="3"/>
        <v>#DIV/0!</v>
      </c>
      <c r="S69" s="95" t="e">
        <f t="shared" si="4"/>
        <v>#DIV/0!</v>
      </c>
      <c r="T69" s="96" t="e">
        <f t="shared" si="5"/>
        <v>#DIV/0!</v>
      </c>
      <c r="U69" s="134">
        <f>(Tabel1[[#This Row],[PF eind (in ₿)]]*Tabel1[[#This Row],[BTC prijs (in $)]])+(Tabel1[[#This Row],[PF eind (in BNB)]]*Tabel1[[#This Row],[BNB prijs (in $)]])+Tabel1[[#This Row],[PF eind (in $)]]+K69+(O69*B69)+(Q69*B69)+(M69*B69)</f>
        <v>0</v>
      </c>
      <c r="V69" s="136"/>
    </row>
    <row r="70" spans="1:22" x14ac:dyDescent="0.2">
      <c r="A70" s="97">
        <v>44285</v>
      </c>
      <c r="B70" s="130"/>
      <c r="C70" s="176"/>
      <c r="D70" s="177"/>
      <c r="E70" s="131"/>
      <c r="F70" s="132"/>
      <c r="G70" s="132"/>
      <c r="H70" s="142"/>
      <c r="I70" s="146"/>
      <c r="J70" s="147"/>
      <c r="K70" s="175"/>
      <c r="L70" s="174"/>
      <c r="M70" s="178"/>
      <c r="N70" s="177"/>
      <c r="O70" s="131"/>
      <c r="P70" s="131"/>
      <c r="Q70" s="173"/>
      <c r="R70" s="133" t="e">
        <f t="shared" si="3"/>
        <v>#DIV/0!</v>
      </c>
      <c r="S70" s="95" t="e">
        <f t="shared" si="4"/>
        <v>#DIV/0!</v>
      </c>
      <c r="T70" s="96" t="e">
        <f t="shared" si="5"/>
        <v>#DIV/0!</v>
      </c>
      <c r="U70" s="134">
        <f>(Tabel1[[#This Row],[PF eind (in ₿)]]*Tabel1[[#This Row],[BTC prijs (in $)]])+(Tabel1[[#This Row],[PF eind (in BNB)]]*Tabel1[[#This Row],[BNB prijs (in $)]])+Tabel1[[#This Row],[PF eind (in $)]]+K70+(O70*B70)+(Q70*B70)+(M70*B70)</f>
        <v>0</v>
      </c>
      <c r="V70" s="136"/>
    </row>
    <row r="71" spans="1:22" x14ac:dyDescent="0.2">
      <c r="A71" s="97">
        <v>44286</v>
      </c>
      <c r="B71" s="130"/>
      <c r="C71" s="176"/>
      <c r="D71" s="177"/>
      <c r="E71" s="131"/>
      <c r="F71" s="132"/>
      <c r="G71" s="132"/>
      <c r="H71" s="142"/>
      <c r="I71" s="146"/>
      <c r="J71" s="147"/>
      <c r="K71" s="175"/>
      <c r="L71" s="174"/>
      <c r="M71" s="178"/>
      <c r="N71" s="177"/>
      <c r="O71" s="131"/>
      <c r="P71" s="131"/>
      <c r="Q71" s="173"/>
      <c r="R71" s="133" t="e">
        <f t="shared" si="3"/>
        <v>#DIV/0!</v>
      </c>
      <c r="S71" s="95" t="e">
        <f t="shared" si="4"/>
        <v>#DIV/0!</v>
      </c>
      <c r="T71" s="96" t="e">
        <f t="shared" si="5"/>
        <v>#DIV/0!</v>
      </c>
      <c r="U71" s="134">
        <f>(Tabel1[[#This Row],[PF eind (in ₿)]]*Tabel1[[#This Row],[BTC prijs (in $)]])+(Tabel1[[#This Row],[PF eind (in BNB)]]*Tabel1[[#This Row],[BNB prijs (in $)]])+Tabel1[[#This Row],[PF eind (in $)]]+K71+(O71*B71)+(Q71*B71)+(M71*B71)</f>
        <v>0</v>
      </c>
      <c r="V71" s="136"/>
    </row>
    <row r="72" spans="1:22" x14ac:dyDescent="0.2">
      <c r="A72" s="97">
        <v>44287</v>
      </c>
      <c r="B72" s="130"/>
      <c r="C72" s="176"/>
      <c r="D72" s="177"/>
      <c r="E72" s="131"/>
      <c r="F72" s="132"/>
      <c r="G72" s="132"/>
      <c r="H72" s="142"/>
      <c r="I72" s="146"/>
      <c r="J72" s="147"/>
      <c r="K72" s="175"/>
      <c r="L72" s="174"/>
      <c r="M72" s="178"/>
      <c r="N72" s="177"/>
      <c r="O72" s="131"/>
      <c r="P72" s="131"/>
      <c r="Q72" s="173"/>
      <c r="R72" s="133" t="e">
        <f t="shared" si="3"/>
        <v>#DIV/0!</v>
      </c>
      <c r="S72" s="95" t="e">
        <f t="shared" si="4"/>
        <v>#DIV/0!</v>
      </c>
      <c r="T72" s="96" t="e">
        <f t="shared" si="5"/>
        <v>#DIV/0!</v>
      </c>
      <c r="U72" s="134">
        <f>(Tabel1[[#This Row],[PF eind (in ₿)]]*Tabel1[[#This Row],[BTC prijs (in $)]])+(Tabel1[[#This Row],[PF eind (in BNB)]]*Tabel1[[#This Row],[BNB prijs (in $)]])+Tabel1[[#This Row],[PF eind (in $)]]+K72+(O72*B72)+(Q72*B72)+(M72*B72)</f>
        <v>0</v>
      </c>
      <c r="V72" s="136"/>
    </row>
    <row r="73" spans="1:22" x14ac:dyDescent="0.2">
      <c r="A73" s="97">
        <v>44288</v>
      </c>
      <c r="B73" s="130"/>
      <c r="C73" s="176"/>
      <c r="D73" s="177"/>
      <c r="E73" s="131"/>
      <c r="F73" s="132"/>
      <c r="G73" s="132"/>
      <c r="H73" s="142"/>
      <c r="I73" s="146"/>
      <c r="J73" s="147"/>
      <c r="K73" s="175"/>
      <c r="L73" s="174"/>
      <c r="M73" s="178"/>
      <c r="N73" s="177"/>
      <c r="O73" s="131"/>
      <c r="P73" s="131"/>
      <c r="Q73" s="173"/>
      <c r="R73" s="133" t="e">
        <f t="shared" si="3"/>
        <v>#DIV/0!</v>
      </c>
      <c r="S73" s="95" t="e">
        <f t="shared" si="4"/>
        <v>#DIV/0!</v>
      </c>
      <c r="T73" s="96" t="e">
        <f t="shared" si="5"/>
        <v>#DIV/0!</v>
      </c>
      <c r="U73" s="134">
        <f>(Tabel1[[#This Row],[PF eind (in ₿)]]*Tabel1[[#This Row],[BTC prijs (in $)]])+(Tabel1[[#This Row],[PF eind (in BNB)]]*Tabel1[[#This Row],[BNB prijs (in $)]])+Tabel1[[#This Row],[PF eind (in $)]]+K73+(O73*B73)+(Q73*B73)+(M73*B73)</f>
        <v>0</v>
      </c>
      <c r="V73" s="136"/>
    </row>
    <row r="74" spans="1:22" x14ac:dyDescent="0.2">
      <c r="A74" s="97">
        <v>44289</v>
      </c>
      <c r="B74" s="130"/>
      <c r="C74" s="176"/>
      <c r="D74" s="177"/>
      <c r="E74" s="131"/>
      <c r="F74" s="132"/>
      <c r="G74" s="132"/>
      <c r="H74" s="142"/>
      <c r="I74" s="146"/>
      <c r="J74" s="147"/>
      <c r="K74" s="175"/>
      <c r="L74" s="174"/>
      <c r="M74" s="178"/>
      <c r="N74" s="177"/>
      <c r="O74" s="131"/>
      <c r="P74" s="131"/>
      <c r="Q74" s="173"/>
      <c r="R74" s="133" t="e">
        <f t="shared" si="3"/>
        <v>#DIV/0!</v>
      </c>
      <c r="S74" s="95" t="e">
        <f t="shared" si="4"/>
        <v>#DIV/0!</v>
      </c>
      <c r="T74" s="96" t="e">
        <f t="shared" si="5"/>
        <v>#DIV/0!</v>
      </c>
      <c r="U74" s="134">
        <f>(Tabel1[[#This Row],[PF eind (in ₿)]]*Tabel1[[#This Row],[BTC prijs (in $)]])+(Tabel1[[#This Row],[PF eind (in BNB)]]*Tabel1[[#This Row],[BNB prijs (in $)]])+Tabel1[[#This Row],[PF eind (in $)]]+K74+(O74*B74)+(Q74*B74)+(M74*B74)</f>
        <v>0</v>
      </c>
      <c r="V74" s="136"/>
    </row>
    <row r="75" spans="1:22" x14ac:dyDescent="0.2">
      <c r="A75" s="97">
        <v>44290</v>
      </c>
      <c r="B75" s="130"/>
      <c r="C75" s="176"/>
      <c r="D75" s="177"/>
      <c r="E75" s="131"/>
      <c r="F75" s="132"/>
      <c r="G75" s="132"/>
      <c r="H75" s="142"/>
      <c r="I75" s="146"/>
      <c r="J75" s="147"/>
      <c r="K75" s="175"/>
      <c r="L75" s="174"/>
      <c r="M75" s="178"/>
      <c r="N75" s="177"/>
      <c r="O75" s="131"/>
      <c r="P75" s="131"/>
      <c r="Q75" s="173"/>
      <c r="R75" s="133" t="e">
        <f t="shared" si="3"/>
        <v>#DIV/0!</v>
      </c>
      <c r="S75" s="95" t="e">
        <f t="shared" si="4"/>
        <v>#DIV/0!</v>
      </c>
      <c r="T75" s="96" t="e">
        <f t="shared" si="5"/>
        <v>#DIV/0!</v>
      </c>
      <c r="U75" s="134">
        <f>(Tabel1[[#This Row],[PF eind (in ₿)]]*Tabel1[[#This Row],[BTC prijs (in $)]])+(Tabel1[[#This Row],[PF eind (in BNB)]]*Tabel1[[#This Row],[BNB prijs (in $)]])+Tabel1[[#This Row],[PF eind (in $)]]+K75+(O75*B75)+(Q75*B75)+(M75*B75)</f>
        <v>0</v>
      </c>
      <c r="V75" s="136"/>
    </row>
    <row r="76" spans="1:22" x14ac:dyDescent="0.2">
      <c r="A76" s="97">
        <v>44291</v>
      </c>
      <c r="B76" s="130"/>
      <c r="C76" s="176"/>
      <c r="D76" s="177"/>
      <c r="E76" s="131"/>
      <c r="F76" s="132"/>
      <c r="G76" s="132"/>
      <c r="H76" s="142"/>
      <c r="I76" s="146"/>
      <c r="J76" s="147"/>
      <c r="K76" s="175"/>
      <c r="L76" s="174"/>
      <c r="M76" s="178"/>
      <c r="N76" s="177"/>
      <c r="O76" s="131"/>
      <c r="P76" s="131"/>
      <c r="Q76" s="173"/>
      <c r="R76" s="133" t="e">
        <f t="shared" si="3"/>
        <v>#DIV/0!</v>
      </c>
      <c r="S76" s="95" t="e">
        <f t="shared" si="4"/>
        <v>#DIV/0!</v>
      </c>
      <c r="T76" s="96" t="e">
        <f t="shared" si="5"/>
        <v>#DIV/0!</v>
      </c>
      <c r="U76" s="134">
        <f>(Tabel1[[#This Row],[PF eind (in ₿)]]*Tabel1[[#This Row],[BTC prijs (in $)]])+(Tabel1[[#This Row],[PF eind (in BNB)]]*Tabel1[[#This Row],[BNB prijs (in $)]])+Tabel1[[#This Row],[PF eind (in $)]]+K76+(O76*B76)+(Q76*B76)+(M76*B76)</f>
        <v>0</v>
      </c>
      <c r="V76" s="136"/>
    </row>
    <row r="77" spans="1:22" x14ac:dyDescent="0.2">
      <c r="A77" s="97">
        <v>44292</v>
      </c>
      <c r="B77" s="130"/>
      <c r="C77" s="176"/>
      <c r="D77" s="177"/>
      <c r="E77" s="131"/>
      <c r="F77" s="132"/>
      <c r="G77" s="132"/>
      <c r="H77" s="142"/>
      <c r="I77" s="146"/>
      <c r="J77" s="147"/>
      <c r="K77" s="175"/>
      <c r="L77" s="174"/>
      <c r="M77" s="178"/>
      <c r="N77" s="177"/>
      <c r="O77" s="131"/>
      <c r="P77" s="131"/>
      <c r="Q77" s="173"/>
      <c r="R77" s="133" t="e">
        <f t="shared" si="3"/>
        <v>#DIV/0!</v>
      </c>
      <c r="S77" s="95" t="e">
        <f t="shared" si="4"/>
        <v>#DIV/0!</v>
      </c>
      <c r="T77" s="96" t="e">
        <f t="shared" si="5"/>
        <v>#DIV/0!</v>
      </c>
      <c r="U77" s="134">
        <f>(Tabel1[[#This Row],[PF eind (in ₿)]]*Tabel1[[#This Row],[BTC prijs (in $)]])+(Tabel1[[#This Row],[PF eind (in BNB)]]*Tabel1[[#This Row],[BNB prijs (in $)]])+Tabel1[[#This Row],[PF eind (in $)]]+K77+(O77*B77)+(Q77*B77)+(M77*B77)</f>
        <v>0</v>
      </c>
      <c r="V77" s="136"/>
    </row>
    <row r="78" spans="1:22" x14ac:dyDescent="0.2">
      <c r="A78" s="97">
        <v>44293</v>
      </c>
      <c r="B78" s="130"/>
      <c r="C78" s="176"/>
      <c r="D78" s="177"/>
      <c r="E78" s="131"/>
      <c r="F78" s="132"/>
      <c r="G78" s="132"/>
      <c r="H78" s="142"/>
      <c r="I78" s="146"/>
      <c r="J78" s="147"/>
      <c r="K78" s="175"/>
      <c r="L78" s="174"/>
      <c r="M78" s="178"/>
      <c r="N78" s="177"/>
      <c r="O78" s="131"/>
      <c r="P78" s="131"/>
      <c r="Q78" s="173"/>
      <c r="R78" s="133" t="e">
        <f t="shared" si="3"/>
        <v>#DIV/0!</v>
      </c>
      <c r="S78" s="95" t="e">
        <f t="shared" si="4"/>
        <v>#DIV/0!</v>
      </c>
      <c r="T78" s="96" t="e">
        <f t="shared" si="5"/>
        <v>#DIV/0!</v>
      </c>
      <c r="U78" s="134">
        <f>(Tabel1[[#This Row],[PF eind (in ₿)]]*Tabel1[[#This Row],[BTC prijs (in $)]])+(Tabel1[[#This Row],[PF eind (in BNB)]]*Tabel1[[#This Row],[BNB prijs (in $)]])+Tabel1[[#This Row],[PF eind (in $)]]+K78+(O78*B78)+(Q78*B78)+(M78*B78)</f>
        <v>0</v>
      </c>
      <c r="V78" s="136"/>
    </row>
    <row r="79" spans="1:22" x14ac:dyDescent="0.2">
      <c r="A79" s="97">
        <v>44294</v>
      </c>
      <c r="B79" s="130"/>
      <c r="C79" s="176"/>
      <c r="D79" s="177"/>
      <c r="E79" s="131"/>
      <c r="F79" s="132"/>
      <c r="G79" s="132"/>
      <c r="H79" s="142"/>
      <c r="I79" s="146"/>
      <c r="J79" s="147"/>
      <c r="K79" s="175"/>
      <c r="L79" s="174"/>
      <c r="M79" s="178"/>
      <c r="N79" s="177"/>
      <c r="O79" s="131"/>
      <c r="P79" s="131"/>
      <c r="Q79" s="173"/>
      <c r="R79" s="133" t="e">
        <f t="shared" si="3"/>
        <v>#DIV/0!</v>
      </c>
      <c r="S79" s="95" t="e">
        <f t="shared" si="4"/>
        <v>#DIV/0!</v>
      </c>
      <c r="T79" s="96" t="e">
        <f t="shared" si="5"/>
        <v>#DIV/0!</v>
      </c>
      <c r="U79" s="134">
        <f>(Tabel1[[#This Row],[PF eind (in ₿)]]*Tabel1[[#This Row],[BTC prijs (in $)]])+(Tabel1[[#This Row],[PF eind (in BNB)]]*Tabel1[[#This Row],[BNB prijs (in $)]])+Tabel1[[#This Row],[PF eind (in $)]]+K79+(O79*B79)+(Q79*B79)+(M79*B79)</f>
        <v>0</v>
      </c>
      <c r="V79" s="136"/>
    </row>
    <row r="80" spans="1:22" x14ac:dyDescent="0.2">
      <c r="A80" s="97">
        <v>44295</v>
      </c>
      <c r="B80" s="130"/>
      <c r="C80" s="176"/>
      <c r="D80" s="177"/>
      <c r="E80" s="131"/>
      <c r="F80" s="132"/>
      <c r="G80" s="132"/>
      <c r="H80" s="142"/>
      <c r="I80" s="146"/>
      <c r="J80" s="147"/>
      <c r="K80" s="175"/>
      <c r="L80" s="174"/>
      <c r="M80" s="178"/>
      <c r="N80" s="177"/>
      <c r="O80" s="131"/>
      <c r="P80" s="131"/>
      <c r="Q80" s="173"/>
      <c r="R80" s="133" t="e">
        <f t="shared" si="3"/>
        <v>#DIV/0!</v>
      </c>
      <c r="S80" s="95" t="e">
        <f t="shared" si="4"/>
        <v>#DIV/0!</v>
      </c>
      <c r="T80" s="96" t="e">
        <f t="shared" si="5"/>
        <v>#DIV/0!</v>
      </c>
      <c r="U80" s="134">
        <f>(Tabel1[[#This Row],[PF eind (in ₿)]]*Tabel1[[#This Row],[BTC prijs (in $)]])+(Tabel1[[#This Row],[PF eind (in BNB)]]*Tabel1[[#This Row],[BNB prijs (in $)]])+Tabel1[[#This Row],[PF eind (in $)]]+K80+(O80*B80)+(Q80*B80)+(M80*B80)</f>
        <v>0</v>
      </c>
      <c r="V80" s="136"/>
    </row>
    <row r="81" spans="1:22" x14ac:dyDescent="0.2">
      <c r="A81" s="97">
        <v>44296</v>
      </c>
      <c r="B81" s="130"/>
      <c r="C81" s="176"/>
      <c r="D81" s="177"/>
      <c r="E81" s="131"/>
      <c r="F81" s="132"/>
      <c r="G81" s="132"/>
      <c r="H81" s="142"/>
      <c r="I81" s="146"/>
      <c r="J81" s="147"/>
      <c r="K81" s="175"/>
      <c r="L81" s="174"/>
      <c r="M81" s="178"/>
      <c r="N81" s="177"/>
      <c r="O81" s="131"/>
      <c r="P81" s="131"/>
      <c r="Q81" s="173"/>
      <c r="R81" s="133" t="e">
        <f t="shared" si="3"/>
        <v>#DIV/0!</v>
      </c>
      <c r="S81" s="95" t="e">
        <f t="shared" si="4"/>
        <v>#DIV/0!</v>
      </c>
      <c r="T81" s="96" t="e">
        <f t="shared" si="5"/>
        <v>#DIV/0!</v>
      </c>
      <c r="U81" s="134">
        <f>(Tabel1[[#This Row],[PF eind (in ₿)]]*Tabel1[[#This Row],[BTC prijs (in $)]])+(Tabel1[[#This Row],[PF eind (in BNB)]]*Tabel1[[#This Row],[BNB prijs (in $)]])+Tabel1[[#This Row],[PF eind (in $)]]+K81+(O81*B81)+(Q81*B81)+(M81*B81)</f>
        <v>0</v>
      </c>
      <c r="V81" s="136"/>
    </row>
    <row r="82" spans="1:22" x14ac:dyDescent="0.2">
      <c r="A82" s="97">
        <v>44297</v>
      </c>
      <c r="B82" s="130"/>
      <c r="C82" s="176"/>
      <c r="D82" s="177"/>
      <c r="E82" s="131"/>
      <c r="F82" s="132"/>
      <c r="G82" s="132"/>
      <c r="H82" s="142"/>
      <c r="I82" s="146"/>
      <c r="J82" s="147"/>
      <c r="K82" s="175"/>
      <c r="L82" s="174"/>
      <c r="M82" s="178"/>
      <c r="N82" s="177"/>
      <c r="O82" s="131"/>
      <c r="P82" s="131"/>
      <c r="Q82" s="173"/>
      <c r="R82" s="133" t="e">
        <f t="shared" si="3"/>
        <v>#DIV/0!</v>
      </c>
      <c r="S82" s="95" t="e">
        <f t="shared" si="4"/>
        <v>#DIV/0!</v>
      </c>
      <c r="T82" s="96" t="e">
        <f t="shared" si="5"/>
        <v>#DIV/0!</v>
      </c>
      <c r="U82" s="134">
        <f>(Tabel1[[#This Row],[PF eind (in ₿)]]*Tabel1[[#This Row],[BTC prijs (in $)]])+(Tabel1[[#This Row],[PF eind (in BNB)]]*Tabel1[[#This Row],[BNB prijs (in $)]])+Tabel1[[#This Row],[PF eind (in $)]]+K82+(O82*B82)+(Q82*B82)+(M82*B82)</f>
        <v>0</v>
      </c>
      <c r="V82" s="136"/>
    </row>
    <row r="83" spans="1:22" x14ac:dyDescent="0.2">
      <c r="A83" s="97">
        <v>44298</v>
      </c>
      <c r="B83" s="130"/>
      <c r="C83" s="176"/>
      <c r="D83" s="177"/>
      <c r="E83" s="131"/>
      <c r="F83" s="132"/>
      <c r="G83" s="132"/>
      <c r="H83" s="142"/>
      <c r="I83" s="146"/>
      <c r="J83" s="147"/>
      <c r="K83" s="175"/>
      <c r="L83" s="174"/>
      <c r="M83" s="178"/>
      <c r="N83" s="177"/>
      <c r="O83" s="131"/>
      <c r="P83" s="131"/>
      <c r="Q83" s="173"/>
      <c r="R83" s="133" t="e">
        <f t="shared" si="3"/>
        <v>#DIV/0!</v>
      </c>
      <c r="S83" s="95" t="e">
        <f t="shared" si="4"/>
        <v>#DIV/0!</v>
      </c>
      <c r="T83" s="96" t="e">
        <f t="shared" si="5"/>
        <v>#DIV/0!</v>
      </c>
      <c r="U83" s="134">
        <f>(Tabel1[[#This Row],[PF eind (in ₿)]]*Tabel1[[#This Row],[BTC prijs (in $)]])+(Tabel1[[#This Row],[PF eind (in BNB)]]*Tabel1[[#This Row],[BNB prijs (in $)]])+Tabel1[[#This Row],[PF eind (in $)]]+K83+(O83*B83)+(Q83*B83)+(M83*B83)</f>
        <v>0</v>
      </c>
      <c r="V83" s="136"/>
    </row>
    <row r="84" spans="1:22" x14ac:dyDescent="0.2">
      <c r="A84" s="97">
        <v>44299</v>
      </c>
      <c r="B84" s="130"/>
      <c r="C84" s="176"/>
      <c r="D84" s="177"/>
      <c r="E84" s="131"/>
      <c r="F84" s="132"/>
      <c r="G84" s="132"/>
      <c r="H84" s="142"/>
      <c r="I84" s="146"/>
      <c r="J84" s="147"/>
      <c r="K84" s="175"/>
      <c r="L84" s="174"/>
      <c r="M84" s="178"/>
      <c r="N84" s="177"/>
      <c r="O84" s="131"/>
      <c r="P84" s="131"/>
      <c r="Q84" s="173"/>
      <c r="R84" s="133" t="e">
        <f t="shared" si="3"/>
        <v>#DIV/0!</v>
      </c>
      <c r="S84" s="95" t="e">
        <f t="shared" si="4"/>
        <v>#DIV/0!</v>
      </c>
      <c r="T84" s="96" t="e">
        <f t="shared" si="5"/>
        <v>#DIV/0!</v>
      </c>
      <c r="U84" s="134">
        <f>(Tabel1[[#This Row],[PF eind (in ₿)]]*Tabel1[[#This Row],[BTC prijs (in $)]])+(Tabel1[[#This Row],[PF eind (in BNB)]]*Tabel1[[#This Row],[BNB prijs (in $)]])+Tabel1[[#This Row],[PF eind (in $)]]+K84+(O84*B84)+(Q84*B84)+(M84*B84)</f>
        <v>0</v>
      </c>
      <c r="V84" s="136"/>
    </row>
    <row r="85" spans="1:22" x14ac:dyDescent="0.2">
      <c r="A85" s="97">
        <v>44300</v>
      </c>
      <c r="B85" s="130"/>
      <c r="C85" s="176"/>
      <c r="D85" s="177"/>
      <c r="E85" s="131"/>
      <c r="F85" s="132"/>
      <c r="G85" s="132"/>
      <c r="H85" s="142"/>
      <c r="I85" s="146"/>
      <c r="J85" s="147"/>
      <c r="K85" s="175"/>
      <c r="L85" s="174"/>
      <c r="M85" s="178"/>
      <c r="N85" s="177"/>
      <c r="O85" s="131"/>
      <c r="P85" s="131"/>
      <c r="Q85" s="173"/>
      <c r="R85" s="133" t="e">
        <f t="shared" si="3"/>
        <v>#DIV/0!</v>
      </c>
      <c r="S85" s="95" t="e">
        <f t="shared" si="4"/>
        <v>#DIV/0!</v>
      </c>
      <c r="T85" s="96" t="e">
        <f t="shared" si="5"/>
        <v>#DIV/0!</v>
      </c>
      <c r="U85" s="134">
        <f>(Tabel1[[#This Row],[PF eind (in ₿)]]*Tabel1[[#This Row],[BTC prijs (in $)]])+(Tabel1[[#This Row],[PF eind (in BNB)]]*Tabel1[[#This Row],[BNB prijs (in $)]])+Tabel1[[#This Row],[PF eind (in $)]]+K85+(O85*B85)+(Q85*B85)+(M85*B85)</f>
        <v>0</v>
      </c>
      <c r="V85" s="136"/>
    </row>
    <row r="86" spans="1:22" x14ac:dyDescent="0.2">
      <c r="A86" s="97">
        <v>44301</v>
      </c>
      <c r="B86" s="130"/>
      <c r="C86" s="176"/>
      <c r="D86" s="177"/>
      <c r="E86" s="131"/>
      <c r="F86" s="132"/>
      <c r="G86" s="132"/>
      <c r="H86" s="142"/>
      <c r="I86" s="146"/>
      <c r="J86" s="147"/>
      <c r="K86" s="175"/>
      <c r="L86" s="174"/>
      <c r="M86" s="178"/>
      <c r="N86" s="177"/>
      <c r="O86" s="131"/>
      <c r="P86" s="131"/>
      <c r="Q86" s="173"/>
      <c r="R86" s="133" t="e">
        <f t="shared" si="3"/>
        <v>#DIV/0!</v>
      </c>
      <c r="S86" s="95" t="e">
        <f t="shared" si="4"/>
        <v>#DIV/0!</v>
      </c>
      <c r="T86" s="96" t="e">
        <f t="shared" si="5"/>
        <v>#DIV/0!</v>
      </c>
      <c r="U86" s="134">
        <f>(Tabel1[[#This Row],[PF eind (in ₿)]]*Tabel1[[#This Row],[BTC prijs (in $)]])+(Tabel1[[#This Row],[PF eind (in BNB)]]*Tabel1[[#This Row],[BNB prijs (in $)]])+Tabel1[[#This Row],[PF eind (in $)]]+K86+(O86*B86)+(Q86*B86)+(M86*B86)</f>
        <v>0</v>
      </c>
      <c r="V86" s="136"/>
    </row>
    <row r="87" spans="1:22" x14ac:dyDescent="0.2">
      <c r="A87" s="97">
        <v>44302</v>
      </c>
      <c r="B87" s="130"/>
      <c r="C87" s="176"/>
      <c r="D87" s="177"/>
      <c r="E87" s="131"/>
      <c r="F87" s="132"/>
      <c r="G87" s="132"/>
      <c r="H87" s="142"/>
      <c r="I87" s="146"/>
      <c r="J87" s="147"/>
      <c r="K87" s="175"/>
      <c r="L87" s="174"/>
      <c r="M87" s="178"/>
      <c r="N87" s="177"/>
      <c r="O87" s="131"/>
      <c r="P87" s="131"/>
      <c r="Q87" s="173"/>
      <c r="R87" s="133" t="e">
        <f t="shared" si="3"/>
        <v>#DIV/0!</v>
      </c>
      <c r="S87" s="95" t="e">
        <f t="shared" si="4"/>
        <v>#DIV/0!</v>
      </c>
      <c r="T87" s="96" t="e">
        <f t="shared" si="5"/>
        <v>#DIV/0!</v>
      </c>
      <c r="U87" s="134">
        <f>(Tabel1[[#This Row],[PF eind (in ₿)]]*Tabel1[[#This Row],[BTC prijs (in $)]])+(Tabel1[[#This Row],[PF eind (in BNB)]]*Tabel1[[#This Row],[BNB prijs (in $)]])+Tabel1[[#This Row],[PF eind (in $)]]+K87+(O87*B87)+(Q87*B87)+(M87*B87)</f>
        <v>0</v>
      </c>
      <c r="V87" s="136"/>
    </row>
    <row r="88" spans="1:22" x14ac:dyDescent="0.2">
      <c r="A88" s="97">
        <v>44303</v>
      </c>
      <c r="B88" s="130"/>
      <c r="C88" s="176"/>
      <c r="D88" s="177"/>
      <c r="E88" s="131"/>
      <c r="F88" s="132"/>
      <c r="G88" s="132"/>
      <c r="H88" s="142"/>
      <c r="I88" s="146"/>
      <c r="J88" s="147"/>
      <c r="K88" s="175"/>
      <c r="L88" s="174"/>
      <c r="M88" s="178"/>
      <c r="N88" s="177"/>
      <c r="O88" s="131"/>
      <c r="P88" s="131"/>
      <c r="Q88" s="173"/>
      <c r="R88" s="133" t="e">
        <f t="shared" si="3"/>
        <v>#DIV/0!</v>
      </c>
      <c r="S88" s="95" t="e">
        <f t="shared" si="4"/>
        <v>#DIV/0!</v>
      </c>
      <c r="T88" s="96" t="e">
        <f t="shared" si="5"/>
        <v>#DIV/0!</v>
      </c>
      <c r="U88" s="134">
        <f>(Tabel1[[#This Row],[PF eind (in ₿)]]*Tabel1[[#This Row],[BTC prijs (in $)]])+(Tabel1[[#This Row],[PF eind (in BNB)]]*Tabel1[[#This Row],[BNB prijs (in $)]])+Tabel1[[#This Row],[PF eind (in $)]]+K88+(O88*B88)+(Q88*B88)+(M88*B88)</f>
        <v>0</v>
      </c>
      <c r="V88" s="136"/>
    </row>
    <row r="89" spans="1:22" x14ac:dyDescent="0.2">
      <c r="A89" s="97">
        <v>44304</v>
      </c>
      <c r="B89" s="130"/>
      <c r="C89" s="176"/>
      <c r="D89" s="177"/>
      <c r="E89" s="131"/>
      <c r="F89" s="132"/>
      <c r="G89" s="132"/>
      <c r="H89" s="142"/>
      <c r="I89" s="146"/>
      <c r="J89" s="147"/>
      <c r="K89" s="175"/>
      <c r="L89" s="174"/>
      <c r="M89" s="178"/>
      <c r="N89" s="177"/>
      <c r="O89" s="131"/>
      <c r="P89" s="131"/>
      <c r="Q89" s="173"/>
      <c r="R89" s="133" t="e">
        <f t="shared" si="3"/>
        <v>#DIV/0!</v>
      </c>
      <c r="S89" s="95" t="e">
        <f t="shared" si="4"/>
        <v>#DIV/0!</v>
      </c>
      <c r="T89" s="96" t="e">
        <f t="shared" si="5"/>
        <v>#DIV/0!</v>
      </c>
      <c r="U89" s="134">
        <f>(Tabel1[[#This Row],[PF eind (in ₿)]]*Tabel1[[#This Row],[BTC prijs (in $)]])+(Tabel1[[#This Row],[PF eind (in BNB)]]*Tabel1[[#This Row],[BNB prijs (in $)]])+Tabel1[[#This Row],[PF eind (in $)]]+K89+(O89*B89)+(Q89*B89)+(M89*B89)</f>
        <v>0</v>
      </c>
      <c r="V89" s="136"/>
    </row>
    <row r="90" spans="1:22" x14ac:dyDescent="0.2">
      <c r="A90" s="97">
        <v>44305</v>
      </c>
      <c r="B90" s="130"/>
      <c r="C90" s="176"/>
      <c r="D90" s="177"/>
      <c r="E90" s="131"/>
      <c r="F90" s="132"/>
      <c r="G90" s="132"/>
      <c r="H90" s="142"/>
      <c r="I90" s="146"/>
      <c r="J90" s="147"/>
      <c r="K90" s="175"/>
      <c r="L90" s="174"/>
      <c r="M90" s="178"/>
      <c r="N90" s="177"/>
      <c r="O90" s="131"/>
      <c r="P90" s="131"/>
      <c r="Q90" s="173"/>
      <c r="R90" s="133" t="e">
        <f t="shared" si="3"/>
        <v>#DIV/0!</v>
      </c>
      <c r="S90" s="95" t="e">
        <f t="shared" si="4"/>
        <v>#DIV/0!</v>
      </c>
      <c r="T90" s="96" t="e">
        <f t="shared" si="5"/>
        <v>#DIV/0!</v>
      </c>
      <c r="U90" s="134">
        <f>(Tabel1[[#This Row],[PF eind (in ₿)]]*Tabel1[[#This Row],[BTC prijs (in $)]])+(Tabel1[[#This Row],[PF eind (in BNB)]]*Tabel1[[#This Row],[BNB prijs (in $)]])+Tabel1[[#This Row],[PF eind (in $)]]+K90+(O90*B90)+(Q90*B90)+(M90*B90)</f>
        <v>0</v>
      </c>
      <c r="V90" s="136"/>
    </row>
    <row r="91" spans="1:22" x14ac:dyDescent="0.2">
      <c r="A91" s="97">
        <v>44306</v>
      </c>
      <c r="B91" s="130"/>
      <c r="C91" s="176"/>
      <c r="D91" s="177"/>
      <c r="E91" s="131"/>
      <c r="F91" s="132"/>
      <c r="G91" s="132"/>
      <c r="H91" s="142"/>
      <c r="I91" s="146"/>
      <c r="J91" s="147"/>
      <c r="K91" s="175"/>
      <c r="L91" s="174"/>
      <c r="M91" s="178"/>
      <c r="N91" s="177"/>
      <c r="O91" s="131"/>
      <c r="P91" s="131"/>
      <c r="Q91" s="173"/>
      <c r="R91" s="133" t="e">
        <f t="shared" si="3"/>
        <v>#DIV/0!</v>
      </c>
      <c r="S91" s="95" t="e">
        <f t="shared" si="4"/>
        <v>#DIV/0!</v>
      </c>
      <c r="T91" s="96" t="e">
        <f t="shared" si="5"/>
        <v>#DIV/0!</v>
      </c>
      <c r="U91" s="134">
        <f>(Tabel1[[#This Row],[PF eind (in ₿)]]*Tabel1[[#This Row],[BTC prijs (in $)]])+(Tabel1[[#This Row],[PF eind (in BNB)]]*Tabel1[[#This Row],[BNB prijs (in $)]])+Tabel1[[#This Row],[PF eind (in $)]]+K91+(O91*B91)+(Q91*B91)+(M91*B91)</f>
        <v>0</v>
      </c>
      <c r="V91" s="136"/>
    </row>
    <row r="92" spans="1:22" x14ac:dyDescent="0.2">
      <c r="A92" s="97">
        <v>44307</v>
      </c>
      <c r="B92" s="130"/>
      <c r="C92" s="176"/>
      <c r="D92" s="177"/>
      <c r="E92" s="131"/>
      <c r="F92" s="132"/>
      <c r="G92" s="132"/>
      <c r="H92" s="142"/>
      <c r="I92" s="146"/>
      <c r="J92" s="147"/>
      <c r="K92" s="175"/>
      <c r="L92" s="174"/>
      <c r="M92" s="178"/>
      <c r="N92" s="177"/>
      <c r="O92" s="131"/>
      <c r="P92" s="131"/>
      <c r="Q92" s="173"/>
      <c r="R92" s="133" t="e">
        <f t="shared" si="3"/>
        <v>#DIV/0!</v>
      </c>
      <c r="S92" s="95" t="e">
        <f t="shared" si="4"/>
        <v>#DIV/0!</v>
      </c>
      <c r="T92" s="96" t="e">
        <f t="shared" si="5"/>
        <v>#DIV/0!</v>
      </c>
      <c r="U92" s="134">
        <f>(Tabel1[[#This Row],[PF eind (in ₿)]]*Tabel1[[#This Row],[BTC prijs (in $)]])+(Tabel1[[#This Row],[PF eind (in BNB)]]*Tabel1[[#This Row],[BNB prijs (in $)]])+Tabel1[[#This Row],[PF eind (in $)]]+K92+(O92*B92)+(Q92*B92)+(M92*B92)</f>
        <v>0</v>
      </c>
      <c r="V92" s="136"/>
    </row>
    <row r="93" spans="1:22" x14ac:dyDescent="0.2">
      <c r="A93" s="97">
        <v>44308</v>
      </c>
      <c r="B93" s="130"/>
      <c r="C93" s="176"/>
      <c r="D93" s="177"/>
      <c r="E93" s="131"/>
      <c r="F93" s="132"/>
      <c r="G93" s="132"/>
      <c r="H93" s="142"/>
      <c r="I93" s="146"/>
      <c r="J93" s="147"/>
      <c r="K93" s="175"/>
      <c r="L93" s="174"/>
      <c r="M93" s="178"/>
      <c r="N93" s="177"/>
      <c r="O93" s="131"/>
      <c r="P93" s="131"/>
      <c r="Q93" s="173"/>
      <c r="R93" s="133" t="e">
        <f t="shared" si="3"/>
        <v>#DIV/0!</v>
      </c>
      <c r="S93" s="95" t="e">
        <f t="shared" si="4"/>
        <v>#DIV/0!</v>
      </c>
      <c r="T93" s="96" t="e">
        <f t="shared" si="5"/>
        <v>#DIV/0!</v>
      </c>
      <c r="U93" s="134">
        <f>(Tabel1[[#This Row],[PF eind (in ₿)]]*Tabel1[[#This Row],[BTC prijs (in $)]])+(Tabel1[[#This Row],[PF eind (in BNB)]]*Tabel1[[#This Row],[BNB prijs (in $)]])+Tabel1[[#This Row],[PF eind (in $)]]+K93+(O93*B93)+(Q93*B93)+(M93*B93)</f>
        <v>0</v>
      </c>
      <c r="V93" s="136"/>
    </row>
    <row r="94" spans="1:22" x14ac:dyDescent="0.2">
      <c r="A94" s="97">
        <v>44309</v>
      </c>
      <c r="B94" s="130"/>
      <c r="C94" s="176"/>
      <c r="D94" s="177"/>
      <c r="E94" s="131"/>
      <c r="F94" s="132"/>
      <c r="G94" s="132"/>
      <c r="H94" s="142"/>
      <c r="I94" s="146"/>
      <c r="J94" s="147"/>
      <c r="K94" s="175"/>
      <c r="L94" s="174"/>
      <c r="M94" s="178"/>
      <c r="N94" s="177"/>
      <c r="O94" s="131"/>
      <c r="P94" s="131"/>
      <c r="Q94" s="173"/>
      <c r="R94" s="133" t="e">
        <f t="shared" si="3"/>
        <v>#DIV/0!</v>
      </c>
      <c r="S94" s="95" t="e">
        <f t="shared" si="4"/>
        <v>#DIV/0!</v>
      </c>
      <c r="T94" s="96" t="e">
        <f t="shared" si="5"/>
        <v>#DIV/0!</v>
      </c>
      <c r="U94" s="134">
        <f>(Tabel1[[#This Row],[PF eind (in ₿)]]*Tabel1[[#This Row],[BTC prijs (in $)]])+(Tabel1[[#This Row],[PF eind (in BNB)]]*Tabel1[[#This Row],[BNB prijs (in $)]])+Tabel1[[#This Row],[PF eind (in $)]]+K94+(O94*B94)+(Q94*B94)+(M94*B94)</f>
        <v>0</v>
      </c>
      <c r="V94" s="136"/>
    </row>
    <row r="95" spans="1:22" x14ac:dyDescent="0.2">
      <c r="A95" s="97">
        <v>44310</v>
      </c>
      <c r="B95" s="130"/>
      <c r="C95" s="176"/>
      <c r="D95" s="177"/>
      <c r="E95" s="131"/>
      <c r="F95" s="132"/>
      <c r="G95" s="132"/>
      <c r="H95" s="142"/>
      <c r="I95" s="146"/>
      <c r="J95" s="147"/>
      <c r="K95" s="175"/>
      <c r="L95" s="174"/>
      <c r="M95" s="178"/>
      <c r="N95" s="177"/>
      <c r="O95" s="131"/>
      <c r="P95" s="131"/>
      <c r="Q95" s="173"/>
      <c r="R95" s="133" t="e">
        <f t="shared" si="3"/>
        <v>#DIV/0!</v>
      </c>
      <c r="S95" s="95" t="e">
        <f t="shared" si="4"/>
        <v>#DIV/0!</v>
      </c>
      <c r="T95" s="96" t="e">
        <f t="shared" si="5"/>
        <v>#DIV/0!</v>
      </c>
      <c r="U95" s="134">
        <f>(Tabel1[[#This Row],[PF eind (in ₿)]]*Tabel1[[#This Row],[BTC prijs (in $)]])+(Tabel1[[#This Row],[PF eind (in BNB)]]*Tabel1[[#This Row],[BNB prijs (in $)]])+Tabel1[[#This Row],[PF eind (in $)]]+K95+(O95*B95)+(Q95*B95)+(M95*B95)</f>
        <v>0</v>
      </c>
      <c r="V95" s="136"/>
    </row>
    <row r="96" spans="1:22" x14ac:dyDescent="0.2">
      <c r="A96" s="97">
        <v>44311</v>
      </c>
      <c r="B96" s="130"/>
      <c r="C96" s="176"/>
      <c r="D96" s="177"/>
      <c r="E96" s="131"/>
      <c r="F96" s="132"/>
      <c r="G96" s="132"/>
      <c r="H96" s="142"/>
      <c r="I96" s="146"/>
      <c r="J96" s="147"/>
      <c r="K96" s="175"/>
      <c r="L96" s="174"/>
      <c r="M96" s="178"/>
      <c r="N96" s="177"/>
      <c r="O96" s="131"/>
      <c r="P96" s="131"/>
      <c r="Q96" s="173"/>
      <c r="R96" s="133" t="e">
        <f t="shared" si="3"/>
        <v>#DIV/0!</v>
      </c>
      <c r="S96" s="95" t="e">
        <f t="shared" si="4"/>
        <v>#DIV/0!</v>
      </c>
      <c r="T96" s="96" t="e">
        <f t="shared" si="5"/>
        <v>#DIV/0!</v>
      </c>
      <c r="U96" s="134">
        <f>(Tabel1[[#This Row],[PF eind (in ₿)]]*Tabel1[[#This Row],[BTC prijs (in $)]])+(Tabel1[[#This Row],[PF eind (in BNB)]]*Tabel1[[#This Row],[BNB prijs (in $)]])+Tabel1[[#This Row],[PF eind (in $)]]+K96+(O96*B96)+(Q96*B96)+(M96*B96)</f>
        <v>0</v>
      </c>
      <c r="V96" s="136"/>
    </row>
    <row r="97" spans="1:22" x14ac:dyDescent="0.2">
      <c r="A97" s="97">
        <v>44312</v>
      </c>
      <c r="B97" s="130"/>
      <c r="C97" s="176"/>
      <c r="D97" s="177"/>
      <c r="E97" s="131"/>
      <c r="F97" s="132"/>
      <c r="G97" s="132"/>
      <c r="H97" s="142"/>
      <c r="I97" s="146"/>
      <c r="J97" s="147"/>
      <c r="K97" s="175"/>
      <c r="L97" s="174"/>
      <c r="M97" s="178"/>
      <c r="N97" s="177"/>
      <c r="O97" s="131"/>
      <c r="P97" s="131"/>
      <c r="Q97" s="173"/>
      <c r="R97" s="133" t="e">
        <f t="shared" si="3"/>
        <v>#DIV/0!</v>
      </c>
      <c r="S97" s="95" t="e">
        <f t="shared" si="4"/>
        <v>#DIV/0!</v>
      </c>
      <c r="T97" s="96" t="e">
        <f t="shared" si="5"/>
        <v>#DIV/0!</v>
      </c>
      <c r="U97" s="134">
        <f>(Tabel1[[#This Row],[PF eind (in ₿)]]*Tabel1[[#This Row],[BTC prijs (in $)]])+(Tabel1[[#This Row],[PF eind (in BNB)]]*Tabel1[[#This Row],[BNB prijs (in $)]])+Tabel1[[#This Row],[PF eind (in $)]]+K97+(O97*B97)+(Q97*B97)+(M97*B97)</f>
        <v>0</v>
      </c>
      <c r="V97" s="136"/>
    </row>
    <row r="98" spans="1:22" x14ac:dyDescent="0.2">
      <c r="A98" s="97">
        <v>44313</v>
      </c>
      <c r="B98" s="130"/>
      <c r="C98" s="176"/>
      <c r="D98" s="177"/>
      <c r="E98" s="131"/>
      <c r="F98" s="132"/>
      <c r="G98" s="132"/>
      <c r="H98" s="142"/>
      <c r="I98" s="146"/>
      <c r="J98" s="147"/>
      <c r="K98" s="175"/>
      <c r="L98" s="174"/>
      <c r="M98" s="178"/>
      <c r="N98" s="177"/>
      <c r="O98" s="131"/>
      <c r="P98" s="131"/>
      <c r="Q98" s="173"/>
      <c r="R98" s="133" t="e">
        <f t="shared" si="3"/>
        <v>#DIV/0!</v>
      </c>
      <c r="S98" s="95" t="e">
        <f t="shared" si="4"/>
        <v>#DIV/0!</v>
      </c>
      <c r="T98" s="96" t="e">
        <f t="shared" si="5"/>
        <v>#DIV/0!</v>
      </c>
      <c r="U98" s="134">
        <f>(Tabel1[[#This Row],[PF eind (in ₿)]]*Tabel1[[#This Row],[BTC prijs (in $)]])+(Tabel1[[#This Row],[PF eind (in BNB)]]*Tabel1[[#This Row],[BNB prijs (in $)]])+Tabel1[[#This Row],[PF eind (in $)]]+K98+(O98*B98)+(Q98*B98)+(M98*B98)</f>
        <v>0</v>
      </c>
      <c r="V98" s="136"/>
    </row>
    <row r="99" spans="1:22" x14ac:dyDescent="0.2">
      <c r="A99" s="97">
        <v>44314</v>
      </c>
      <c r="B99" s="130"/>
      <c r="C99" s="176"/>
      <c r="D99" s="177"/>
      <c r="E99" s="131"/>
      <c r="F99" s="132"/>
      <c r="G99" s="132"/>
      <c r="H99" s="142"/>
      <c r="I99" s="146"/>
      <c r="J99" s="147"/>
      <c r="K99" s="175"/>
      <c r="L99" s="174"/>
      <c r="M99" s="178"/>
      <c r="N99" s="177"/>
      <c r="O99" s="131"/>
      <c r="P99" s="131"/>
      <c r="Q99" s="173"/>
      <c r="R99" s="133" t="e">
        <f t="shared" si="3"/>
        <v>#DIV/0!</v>
      </c>
      <c r="S99" s="95" t="e">
        <f t="shared" si="4"/>
        <v>#DIV/0!</v>
      </c>
      <c r="T99" s="96" t="e">
        <f t="shared" si="5"/>
        <v>#DIV/0!</v>
      </c>
      <c r="U99" s="134">
        <f>(Tabel1[[#This Row],[PF eind (in ₿)]]*Tabel1[[#This Row],[BTC prijs (in $)]])+(Tabel1[[#This Row],[PF eind (in BNB)]]*Tabel1[[#This Row],[BNB prijs (in $)]])+Tabel1[[#This Row],[PF eind (in $)]]+K99+(O99*B99)+(Q99*B99)+(M99*B99)</f>
        <v>0</v>
      </c>
      <c r="V99" s="136"/>
    </row>
    <row r="100" spans="1:22" x14ac:dyDescent="0.2">
      <c r="A100" s="97">
        <v>44315</v>
      </c>
      <c r="B100" s="130"/>
      <c r="C100" s="176"/>
      <c r="D100" s="177"/>
      <c r="E100" s="131"/>
      <c r="F100" s="132"/>
      <c r="G100" s="132"/>
      <c r="H100" s="142"/>
      <c r="I100" s="146"/>
      <c r="J100" s="147"/>
      <c r="K100" s="175"/>
      <c r="L100" s="174"/>
      <c r="M100" s="178"/>
      <c r="N100" s="177"/>
      <c r="O100" s="131"/>
      <c r="P100" s="131"/>
      <c r="Q100" s="173"/>
      <c r="R100" s="133" t="e">
        <f t="shared" si="3"/>
        <v>#DIV/0!</v>
      </c>
      <c r="S100" s="95" t="e">
        <f t="shared" si="4"/>
        <v>#DIV/0!</v>
      </c>
      <c r="T100" s="96" t="e">
        <f t="shared" si="5"/>
        <v>#DIV/0!</v>
      </c>
      <c r="U100" s="134">
        <f>(Tabel1[[#This Row],[PF eind (in ₿)]]*Tabel1[[#This Row],[BTC prijs (in $)]])+(Tabel1[[#This Row],[PF eind (in BNB)]]*Tabel1[[#This Row],[BNB prijs (in $)]])+Tabel1[[#This Row],[PF eind (in $)]]+K100+(O100*B100)+(Q100*B100)+(M100*B100)</f>
        <v>0</v>
      </c>
      <c r="V100" s="136"/>
    </row>
    <row r="101" spans="1:22" x14ac:dyDescent="0.2">
      <c r="A101" s="97">
        <v>44316</v>
      </c>
      <c r="B101" s="130"/>
      <c r="C101" s="176"/>
      <c r="D101" s="177"/>
      <c r="E101" s="131"/>
      <c r="F101" s="132"/>
      <c r="G101" s="132"/>
      <c r="H101" s="142"/>
      <c r="I101" s="146"/>
      <c r="J101" s="147"/>
      <c r="K101" s="175"/>
      <c r="L101" s="174"/>
      <c r="M101" s="178"/>
      <c r="N101" s="177"/>
      <c r="O101" s="131"/>
      <c r="P101" s="131"/>
      <c r="Q101" s="173"/>
      <c r="R101" s="133" t="e">
        <f t="shared" si="3"/>
        <v>#DIV/0!</v>
      </c>
      <c r="S101" s="95" t="e">
        <f t="shared" si="4"/>
        <v>#DIV/0!</v>
      </c>
      <c r="T101" s="96" t="e">
        <f t="shared" si="5"/>
        <v>#DIV/0!</v>
      </c>
      <c r="U101" s="134">
        <f>(Tabel1[[#This Row],[PF eind (in ₿)]]*Tabel1[[#This Row],[BTC prijs (in $)]])+(Tabel1[[#This Row],[PF eind (in BNB)]]*Tabel1[[#This Row],[BNB prijs (in $)]])+Tabel1[[#This Row],[PF eind (in $)]]+K101+(O101*B101)+(Q101*B101)+(M101*B101)</f>
        <v>0</v>
      </c>
      <c r="V101" s="136"/>
    </row>
    <row r="102" spans="1:22" x14ac:dyDescent="0.2">
      <c r="A102" s="97">
        <v>44317</v>
      </c>
      <c r="B102" s="130"/>
      <c r="C102" s="176"/>
      <c r="D102" s="177"/>
      <c r="E102" s="131"/>
      <c r="F102" s="132"/>
      <c r="G102" s="132"/>
      <c r="H102" s="142"/>
      <c r="I102" s="146"/>
      <c r="J102" s="147"/>
      <c r="K102" s="175"/>
      <c r="L102" s="174"/>
      <c r="M102" s="178"/>
      <c r="N102" s="177"/>
      <c r="O102" s="131"/>
      <c r="P102" s="131"/>
      <c r="Q102" s="173"/>
      <c r="R102" s="133" t="e">
        <f t="shared" si="3"/>
        <v>#DIV/0!</v>
      </c>
      <c r="S102" s="95" t="e">
        <f t="shared" si="4"/>
        <v>#DIV/0!</v>
      </c>
      <c r="T102" s="96" t="e">
        <f t="shared" si="5"/>
        <v>#DIV/0!</v>
      </c>
      <c r="U102" s="134">
        <f>(Tabel1[[#This Row],[PF eind (in ₿)]]*Tabel1[[#This Row],[BTC prijs (in $)]])+(Tabel1[[#This Row],[PF eind (in BNB)]]*Tabel1[[#This Row],[BNB prijs (in $)]])+Tabel1[[#This Row],[PF eind (in $)]]+K102+(O102*B102)+(Q102*B102)+(M102*B102)</f>
        <v>0</v>
      </c>
      <c r="V102" s="136"/>
    </row>
    <row r="103" spans="1:22" x14ac:dyDescent="0.2">
      <c r="A103" s="97">
        <v>44318</v>
      </c>
      <c r="B103" s="130"/>
      <c r="C103" s="176"/>
      <c r="D103" s="177"/>
      <c r="E103" s="131"/>
      <c r="F103" s="132"/>
      <c r="G103" s="132"/>
      <c r="H103" s="142"/>
      <c r="I103" s="146"/>
      <c r="J103" s="147"/>
      <c r="K103" s="175"/>
      <c r="L103" s="174"/>
      <c r="M103" s="178"/>
      <c r="N103" s="177"/>
      <c r="O103" s="131"/>
      <c r="P103" s="131"/>
      <c r="Q103" s="173"/>
      <c r="R103" s="133" t="e">
        <f t="shared" si="3"/>
        <v>#DIV/0!</v>
      </c>
      <c r="S103" s="95" t="e">
        <f t="shared" si="4"/>
        <v>#DIV/0!</v>
      </c>
      <c r="T103" s="96" t="e">
        <f t="shared" si="5"/>
        <v>#DIV/0!</v>
      </c>
      <c r="U103" s="134">
        <f>(Tabel1[[#This Row],[PF eind (in ₿)]]*Tabel1[[#This Row],[BTC prijs (in $)]])+(Tabel1[[#This Row],[PF eind (in BNB)]]*Tabel1[[#This Row],[BNB prijs (in $)]])+Tabel1[[#This Row],[PF eind (in $)]]+K103+(O103*B103)+(Q103*B103)+(M103*B103)</f>
        <v>0</v>
      </c>
      <c r="V103" s="136"/>
    </row>
    <row r="104" spans="1:22" x14ac:dyDescent="0.2">
      <c r="A104" s="97">
        <v>44319</v>
      </c>
      <c r="B104" s="130"/>
      <c r="C104" s="176"/>
      <c r="D104" s="177"/>
      <c r="E104" s="131"/>
      <c r="F104" s="132"/>
      <c r="G104" s="132"/>
      <c r="H104" s="142"/>
      <c r="I104" s="146"/>
      <c r="J104" s="147"/>
      <c r="K104" s="175"/>
      <c r="L104" s="174"/>
      <c r="M104" s="178"/>
      <c r="N104" s="177"/>
      <c r="O104" s="131"/>
      <c r="P104" s="131"/>
      <c r="Q104" s="173"/>
      <c r="R104" s="133" t="e">
        <f t="shared" si="3"/>
        <v>#DIV/0!</v>
      </c>
      <c r="S104" s="95" t="e">
        <f t="shared" si="4"/>
        <v>#DIV/0!</v>
      </c>
      <c r="T104" s="96" t="e">
        <f t="shared" si="5"/>
        <v>#DIV/0!</v>
      </c>
      <c r="U104" s="134">
        <f>(Tabel1[[#This Row],[PF eind (in ₿)]]*Tabel1[[#This Row],[BTC prijs (in $)]])+(Tabel1[[#This Row],[PF eind (in BNB)]]*Tabel1[[#This Row],[BNB prijs (in $)]])+Tabel1[[#This Row],[PF eind (in $)]]+K104+(O104*B104)+(Q104*B104)+(M104*B104)</f>
        <v>0</v>
      </c>
      <c r="V104" s="136"/>
    </row>
    <row r="105" spans="1:22" x14ac:dyDescent="0.2">
      <c r="A105" s="97">
        <v>44320</v>
      </c>
      <c r="B105" s="130"/>
      <c r="C105" s="176"/>
      <c r="D105" s="177"/>
      <c r="E105" s="131"/>
      <c r="F105" s="132"/>
      <c r="G105" s="132"/>
      <c r="H105" s="142"/>
      <c r="I105" s="146"/>
      <c r="J105" s="147"/>
      <c r="K105" s="175"/>
      <c r="L105" s="174"/>
      <c r="M105" s="178"/>
      <c r="N105" s="177"/>
      <c r="O105" s="131"/>
      <c r="P105" s="131"/>
      <c r="Q105" s="173"/>
      <c r="R105" s="133" t="e">
        <f t="shared" si="3"/>
        <v>#DIV/0!</v>
      </c>
      <c r="S105" s="95" t="e">
        <f t="shared" si="4"/>
        <v>#DIV/0!</v>
      </c>
      <c r="T105" s="96" t="e">
        <f t="shared" si="5"/>
        <v>#DIV/0!</v>
      </c>
      <c r="U105" s="134">
        <f>(Tabel1[[#This Row],[PF eind (in ₿)]]*Tabel1[[#This Row],[BTC prijs (in $)]])+(Tabel1[[#This Row],[PF eind (in BNB)]]*Tabel1[[#This Row],[BNB prijs (in $)]])+Tabel1[[#This Row],[PF eind (in $)]]+K105+(O105*B105)+(Q105*B105)+(M105*B105)</f>
        <v>0</v>
      </c>
      <c r="V105" s="136"/>
    </row>
    <row r="106" spans="1:22" x14ac:dyDescent="0.2">
      <c r="A106" s="97">
        <v>44321</v>
      </c>
      <c r="B106" s="130"/>
      <c r="C106" s="176"/>
      <c r="D106" s="177"/>
      <c r="E106" s="131"/>
      <c r="F106" s="132"/>
      <c r="G106" s="132"/>
      <c r="H106" s="142"/>
      <c r="I106" s="146"/>
      <c r="J106" s="147"/>
      <c r="K106" s="175"/>
      <c r="L106" s="174"/>
      <c r="M106" s="178"/>
      <c r="N106" s="177"/>
      <c r="O106" s="131"/>
      <c r="P106" s="131"/>
      <c r="Q106" s="173"/>
      <c r="R106" s="133" t="e">
        <f t="shared" si="3"/>
        <v>#DIV/0!</v>
      </c>
      <c r="S106" s="95" t="e">
        <f t="shared" si="4"/>
        <v>#DIV/0!</v>
      </c>
      <c r="T106" s="96" t="e">
        <f t="shared" si="5"/>
        <v>#DIV/0!</v>
      </c>
      <c r="U106" s="134">
        <f>(Tabel1[[#This Row],[PF eind (in ₿)]]*Tabel1[[#This Row],[BTC prijs (in $)]])+(Tabel1[[#This Row],[PF eind (in BNB)]]*Tabel1[[#This Row],[BNB prijs (in $)]])+Tabel1[[#This Row],[PF eind (in $)]]+K106+(O106*B106)+(Q106*B106)+(M106*B106)</f>
        <v>0</v>
      </c>
      <c r="V106" s="136"/>
    </row>
    <row r="107" spans="1:22" x14ac:dyDescent="0.2">
      <c r="A107" s="97">
        <v>44322</v>
      </c>
      <c r="B107" s="130"/>
      <c r="C107" s="176"/>
      <c r="D107" s="177"/>
      <c r="E107" s="131"/>
      <c r="F107" s="132"/>
      <c r="G107" s="132"/>
      <c r="H107" s="142"/>
      <c r="I107" s="146"/>
      <c r="J107" s="147"/>
      <c r="K107" s="175"/>
      <c r="L107" s="174"/>
      <c r="M107" s="178"/>
      <c r="N107" s="177"/>
      <c r="O107" s="131"/>
      <c r="P107" s="131"/>
      <c r="Q107" s="173"/>
      <c r="R107" s="133" t="e">
        <f t="shared" si="3"/>
        <v>#DIV/0!</v>
      </c>
      <c r="S107" s="95" t="e">
        <f t="shared" si="4"/>
        <v>#DIV/0!</v>
      </c>
      <c r="T107" s="96" t="e">
        <f t="shared" si="5"/>
        <v>#DIV/0!</v>
      </c>
      <c r="U107" s="134">
        <f>(Tabel1[[#This Row],[PF eind (in ₿)]]*Tabel1[[#This Row],[BTC prijs (in $)]])+(Tabel1[[#This Row],[PF eind (in BNB)]]*Tabel1[[#This Row],[BNB prijs (in $)]])+Tabel1[[#This Row],[PF eind (in $)]]+K107+(O107*B107)+(Q107*B107)+(M107*B107)</f>
        <v>0</v>
      </c>
      <c r="V107" s="136"/>
    </row>
    <row r="108" spans="1:22" x14ac:dyDescent="0.2">
      <c r="A108" s="97">
        <v>44323</v>
      </c>
      <c r="B108" s="130"/>
      <c r="C108" s="176"/>
      <c r="D108" s="177"/>
      <c r="E108" s="131"/>
      <c r="F108" s="132"/>
      <c r="G108" s="132"/>
      <c r="H108" s="142"/>
      <c r="I108" s="146"/>
      <c r="J108" s="147"/>
      <c r="K108" s="175"/>
      <c r="L108" s="174"/>
      <c r="M108" s="178"/>
      <c r="N108" s="177"/>
      <c r="O108" s="131"/>
      <c r="P108" s="131"/>
      <c r="Q108" s="173"/>
      <c r="R108" s="133" t="e">
        <f t="shared" si="3"/>
        <v>#DIV/0!</v>
      </c>
      <c r="S108" s="95" t="e">
        <f t="shared" si="4"/>
        <v>#DIV/0!</v>
      </c>
      <c r="T108" s="96" t="e">
        <f t="shared" si="5"/>
        <v>#DIV/0!</v>
      </c>
      <c r="U108" s="134">
        <f>(Tabel1[[#This Row],[PF eind (in ₿)]]*Tabel1[[#This Row],[BTC prijs (in $)]])+(Tabel1[[#This Row],[PF eind (in BNB)]]*Tabel1[[#This Row],[BNB prijs (in $)]])+Tabel1[[#This Row],[PF eind (in $)]]+K108+(O108*B108)+(Q108*B108)+(M108*B108)</f>
        <v>0</v>
      </c>
      <c r="V108" s="136"/>
    </row>
    <row r="109" spans="1:22" x14ac:dyDescent="0.2">
      <c r="A109" s="97">
        <v>44324</v>
      </c>
      <c r="B109" s="130"/>
      <c r="C109" s="176"/>
      <c r="D109" s="177"/>
      <c r="E109" s="131"/>
      <c r="F109" s="132"/>
      <c r="G109" s="132"/>
      <c r="H109" s="142"/>
      <c r="I109" s="146"/>
      <c r="J109" s="147"/>
      <c r="K109" s="175"/>
      <c r="L109" s="174"/>
      <c r="M109" s="178"/>
      <c r="N109" s="177"/>
      <c r="O109" s="131"/>
      <c r="P109" s="131"/>
      <c r="Q109" s="173"/>
      <c r="R109" s="133" t="e">
        <f t="shared" si="3"/>
        <v>#DIV/0!</v>
      </c>
      <c r="S109" s="95" t="e">
        <f t="shared" si="4"/>
        <v>#DIV/0!</v>
      </c>
      <c r="T109" s="96" t="e">
        <f t="shared" si="5"/>
        <v>#DIV/0!</v>
      </c>
      <c r="U109" s="134">
        <f>(Tabel1[[#This Row],[PF eind (in ₿)]]*Tabel1[[#This Row],[BTC prijs (in $)]])+(Tabel1[[#This Row],[PF eind (in BNB)]]*Tabel1[[#This Row],[BNB prijs (in $)]])+Tabel1[[#This Row],[PF eind (in $)]]+K109+(O109*B109)+(Q109*B109)+(M109*B109)</f>
        <v>0</v>
      </c>
      <c r="V109" s="136"/>
    </row>
    <row r="110" spans="1:22" x14ac:dyDescent="0.2">
      <c r="A110" s="97">
        <v>44325</v>
      </c>
      <c r="B110" s="130"/>
      <c r="C110" s="176"/>
      <c r="D110" s="177"/>
      <c r="E110" s="131"/>
      <c r="F110" s="132"/>
      <c r="G110" s="132"/>
      <c r="H110" s="142"/>
      <c r="I110" s="146"/>
      <c r="J110" s="147"/>
      <c r="K110" s="175"/>
      <c r="L110" s="174"/>
      <c r="M110" s="178"/>
      <c r="N110" s="177"/>
      <c r="O110" s="131"/>
      <c r="P110" s="131"/>
      <c r="Q110" s="173"/>
      <c r="R110" s="133" t="e">
        <f t="shared" si="3"/>
        <v>#DIV/0!</v>
      </c>
      <c r="S110" s="95" t="e">
        <f t="shared" si="4"/>
        <v>#DIV/0!</v>
      </c>
      <c r="T110" s="96" t="e">
        <f t="shared" si="5"/>
        <v>#DIV/0!</v>
      </c>
      <c r="U110" s="134">
        <f>(Tabel1[[#This Row],[PF eind (in ₿)]]*Tabel1[[#This Row],[BTC prijs (in $)]])+(Tabel1[[#This Row],[PF eind (in BNB)]]*Tabel1[[#This Row],[BNB prijs (in $)]])+Tabel1[[#This Row],[PF eind (in $)]]+K110+(O110*B110)+(Q110*B110)+(M110*B110)</f>
        <v>0</v>
      </c>
      <c r="V110" s="136"/>
    </row>
    <row r="111" spans="1:22" x14ac:dyDescent="0.2">
      <c r="A111" s="97">
        <v>44326</v>
      </c>
      <c r="B111" s="130"/>
      <c r="C111" s="176"/>
      <c r="D111" s="177"/>
      <c r="E111" s="131"/>
      <c r="F111" s="132"/>
      <c r="G111" s="132"/>
      <c r="H111" s="142"/>
      <c r="I111" s="146"/>
      <c r="J111" s="147"/>
      <c r="K111" s="175"/>
      <c r="L111" s="174"/>
      <c r="M111" s="178"/>
      <c r="N111" s="177"/>
      <c r="O111" s="131"/>
      <c r="P111" s="131"/>
      <c r="Q111" s="173"/>
      <c r="R111" s="133" t="e">
        <f t="shared" si="3"/>
        <v>#DIV/0!</v>
      </c>
      <c r="S111" s="95" t="e">
        <f t="shared" si="4"/>
        <v>#DIV/0!</v>
      </c>
      <c r="T111" s="96" t="e">
        <f t="shared" si="5"/>
        <v>#DIV/0!</v>
      </c>
      <c r="U111" s="134">
        <f>(Tabel1[[#This Row],[PF eind (in ₿)]]*Tabel1[[#This Row],[BTC prijs (in $)]])+(Tabel1[[#This Row],[PF eind (in BNB)]]*Tabel1[[#This Row],[BNB prijs (in $)]])+Tabel1[[#This Row],[PF eind (in $)]]+K111+(O111*B111)+(Q111*B111)+(M111*B111)</f>
        <v>0</v>
      </c>
      <c r="V111" s="136"/>
    </row>
    <row r="112" spans="1:22" x14ac:dyDescent="0.2">
      <c r="A112" s="97">
        <v>44327</v>
      </c>
      <c r="B112" s="130"/>
      <c r="C112" s="176"/>
      <c r="D112" s="177"/>
      <c r="E112" s="131"/>
      <c r="F112" s="132"/>
      <c r="G112" s="132"/>
      <c r="H112" s="142"/>
      <c r="I112" s="146"/>
      <c r="J112" s="147"/>
      <c r="K112" s="175"/>
      <c r="L112" s="174"/>
      <c r="M112" s="178"/>
      <c r="N112" s="177"/>
      <c r="O112" s="131"/>
      <c r="P112" s="131"/>
      <c r="Q112" s="173"/>
      <c r="R112" s="133" t="e">
        <f t="shared" si="3"/>
        <v>#DIV/0!</v>
      </c>
      <c r="S112" s="95" t="e">
        <f t="shared" si="4"/>
        <v>#DIV/0!</v>
      </c>
      <c r="T112" s="96" t="e">
        <f t="shared" si="5"/>
        <v>#DIV/0!</v>
      </c>
      <c r="U112" s="134">
        <f>(Tabel1[[#This Row],[PF eind (in ₿)]]*Tabel1[[#This Row],[BTC prijs (in $)]])+(Tabel1[[#This Row],[PF eind (in BNB)]]*Tabel1[[#This Row],[BNB prijs (in $)]])+Tabel1[[#This Row],[PF eind (in $)]]+K112+(O112*B112)+(Q112*B112)+(M112*B112)</f>
        <v>0</v>
      </c>
      <c r="V112" s="136"/>
    </row>
    <row r="113" spans="1:22" x14ac:dyDescent="0.2">
      <c r="A113" s="97">
        <v>44328</v>
      </c>
      <c r="B113" s="130"/>
      <c r="C113" s="176"/>
      <c r="D113" s="177"/>
      <c r="E113" s="131"/>
      <c r="F113" s="132"/>
      <c r="G113" s="132"/>
      <c r="H113" s="142"/>
      <c r="I113" s="146"/>
      <c r="J113" s="147"/>
      <c r="K113" s="175"/>
      <c r="L113" s="174"/>
      <c r="M113" s="178"/>
      <c r="N113" s="177"/>
      <c r="O113" s="131"/>
      <c r="P113" s="131"/>
      <c r="Q113" s="173"/>
      <c r="R113" s="133" t="e">
        <f t="shared" si="3"/>
        <v>#DIV/0!</v>
      </c>
      <c r="S113" s="95" t="e">
        <f t="shared" si="4"/>
        <v>#DIV/0!</v>
      </c>
      <c r="T113" s="96" t="e">
        <f t="shared" si="5"/>
        <v>#DIV/0!</v>
      </c>
      <c r="U113" s="134">
        <f>(Tabel1[[#This Row],[PF eind (in ₿)]]*Tabel1[[#This Row],[BTC prijs (in $)]])+(Tabel1[[#This Row],[PF eind (in BNB)]]*Tabel1[[#This Row],[BNB prijs (in $)]])+Tabel1[[#This Row],[PF eind (in $)]]+K113+(O113*B113)+(Q113*B113)+(M113*B113)</f>
        <v>0</v>
      </c>
      <c r="V113" s="136"/>
    </row>
    <row r="114" spans="1:22" x14ac:dyDescent="0.2">
      <c r="A114" s="97">
        <v>44329</v>
      </c>
      <c r="B114" s="130"/>
      <c r="C114" s="176"/>
      <c r="D114" s="177"/>
      <c r="E114" s="131"/>
      <c r="F114" s="132"/>
      <c r="G114" s="132"/>
      <c r="H114" s="142"/>
      <c r="I114" s="146"/>
      <c r="J114" s="147"/>
      <c r="K114" s="175"/>
      <c r="L114" s="174"/>
      <c r="M114" s="178"/>
      <c r="N114" s="177"/>
      <c r="O114" s="131"/>
      <c r="P114" s="131"/>
      <c r="Q114" s="173"/>
      <c r="R114" s="133" t="e">
        <f t="shared" si="3"/>
        <v>#DIV/0!</v>
      </c>
      <c r="S114" s="95" t="e">
        <f t="shared" si="4"/>
        <v>#DIV/0!</v>
      </c>
      <c r="T114" s="96" t="e">
        <f t="shared" si="5"/>
        <v>#DIV/0!</v>
      </c>
      <c r="U114" s="134">
        <f>(Tabel1[[#This Row],[PF eind (in ₿)]]*Tabel1[[#This Row],[BTC prijs (in $)]])+(Tabel1[[#This Row],[PF eind (in BNB)]]*Tabel1[[#This Row],[BNB prijs (in $)]])+Tabel1[[#This Row],[PF eind (in $)]]+K114+(O114*B114)+(Q114*B114)+(M114*B114)</f>
        <v>0</v>
      </c>
      <c r="V114" s="136"/>
    </row>
    <row r="115" spans="1:22" x14ac:dyDescent="0.2">
      <c r="A115" s="97">
        <v>44330</v>
      </c>
      <c r="B115" s="130"/>
      <c r="C115" s="176"/>
      <c r="D115" s="177"/>
      <c r="E115" s="131"/>
      <c r="F115" s="132"/>
      <c r="G115" s="132"/>
      <c r="H115" s="142"/>
      <c r="I115" s="146"/>
      <c r="J115" s="147"/>
      <c r="K115" s="175"/>
      <c r="L115" s="174"/>
      <c r="M115" s="178"/>
      <c r="N115" s="177"/>
      <c r="O115" s="131"/>
      <c r="P115" s="131"/>
      <c r="Q115" s="173"/>
      <c r="R115" s="133" t="e">
        <f t="shared" si="3"/>
        <v>#DIV/0!</v>
      </c>
      <c r="S115" s="95" t="e">
        <f t="shared" si="4"/>
        <v>#DIV/0!</v>
      </c>
      <c r="T115" s="96" t="e">
        <f t="shared" si="5"/>
        <v>#DIV/0!</v>
      </c>
      <c r="U115" s="134">
        <f>(Tabel1[[#This Row],[PF eind (in ₿)]]*Tabel1[[#This Row],[BTC prijs (in $)]])+(Tabel1[[#This Row],[PF eind (in BNB)]]*Tabel1[[#This Row],[BNB prijs (in $)]])+Tabel1[[#This Row],[PF eind (in $)]]+K115+(O115*B115)+(Q115*B115)+(M115*B115)</f>
        <v>0</v>
      </c>
      <c r="V115" s="136"/>
    </row>
    <row r="116" spans="1:22" x14ac:dyDescent="0.2">
      <c r="A116" s="97">
        <v>44331</v>
      </c>
      <c r="B116" s="130"/>
      <c r="C116" s="176"/>
      <c r="D116" s="177"/>
      <c r="E116" s="131"/>
      <c r="F116" s="132"/>
      <c r="G116" s="132"/>
      <c r="H116" s="142"/>
      <c r="I116" s="146"/>
      <c r="J116" s="147"/>
      <c r="K116" s="175"/>
      <c r="L116" s="174"/>
      <c r="M116" s="178"/>
      <c r="N116" s="177"/>
      <c r="O116" s="131"/>
      <c r="P116" s="131"/>
      <c r="Q116" s="173"/>
      <c r="R116" s="133" t="e">
        <f t="shared" si="3"/>
        <v>#DIV/0!</v>
      </c>
      <c r="S116" s="95" t="e">
        <f t="shared" si="4"/>
        <v>#DIV/0!</v>
      </c>
      <c r="T116" s="96" t="e">
        <f t="shared" si="5"/>
        <v>#DIV/0!</v>
      </c>
      <c r="U116" s="134">
        <f>(Tabel1[[#This Row],[PF eind (in ₿)]]*Tabel1[[#This Row],[BTC prijs (in $)]])+(Tabel1[[#This Row],[PF eind (in BNB)]]*Tabel1[[#This Row],[BNB prijs (in $)]])+Tabel1[[#This Row],[PF eind (in $)]]+K116+(O116*B116)+(Q116*B116)+(M116*B116)</f>
        <v>0</v>
      </c>
      <c r="V116" s="136"/>
    </row>
    <row r="117" spans="1:22" x14ac:dyDescent="0.2">
      <c r="A117" s="97">
        <v>44332</v>
      </c>
      <c r="B117" s="130"/>
      <c r="C117" s="176"/>
      <c r="D117" s="177"/>
      <c r="E117" s="131"/>
      <c r="F117" s="132"/>
      <c r="G117" s="132"/>
      <c r="H117" s="142"/>
      <c r="I117" s="146"/>
      <c r="J117" s="147"/>
      <c r="K117" s="175"/>
      <c r="L117" s="174"/>
      <c r="M117" s="178"/>
      <c r="N117" s="177"/>
      <c r="O117" s="131"/>
      <c r="P117" s="131"/>
      <c r="Q117" s="173"/>
      <c r="R117" s="133" t="e">
        <f t="shared" si="3"/>
        <v>#DIV/0!</v>
      </c>
      <c r="S117" s="95" t="e">
        <f t="shared" si="4"/>
        <v>#DIV/0!</v>
      </c>
      <c r="T117" s="96" t="e">
        <f t="shared" si="5"/>
        <v>#DIV/0!</v>
      </c>
      <c r="U117" s="134">
        <f>(Tabel1[[#This Row],[PF eind (in ₿)]]*Tabel1[[#This Row],[BTC prijs (in $)]])+(Tabel1[[#This Row],[PF eind (in BNB)]]*Tabel1[[#This Row],[BNB prijs (in $)]])+Tabel1[[#This Row],[PF eind (in $)]]+K117+(O117*B117)+(Q117*B117)+(M117*B117)</f>
        <v>0</v>
      </c>
      <c r="V117" s="136"/>
    </row>
    <row r="118" spans="1:22" x14ac:dyDescent="0.2">
      <c r="A118" s="97">
        <v>44333</v>
      </c>
      <c r="B118" s="130"/>
      <c r="C118" s="176"/>
      <c r="D118" s="177"/>
      <c r="E118" s="131"/>
      <c r="F118" s="132"/>
      <c r="G118" s="132"/>
      <c r="H118" s="142"/>
      <c r="I118" s="146"/>
      <c r="J118" s="147"/>
      <c r="K118" s="175"/>
      <c r="L118" s="174"/>
      <c r="M118" s="178"/>
      <c r="N118" s="177"/>
      <c r="O118" s="131"/>
      <c r="P118" s="131"/>
      <c r="Q118" s="173"/>
      <c r="R118" s="133" t="e">
        <f t="shared" si="3"/>
        <v>#DIV/0!</v>
      </c>
      <c r="S118" s="95" t="e">
        <f t="shared" si="4"/>
        <v>#DIV/0!</v>
      </c>
      <c r="T118" s="96" t="e">
        <f t="shared" si="5"/>
        <v>#DIV/0!</v>
      </c>
      <c r="U118" s="134">
        <f>(Tabel1[[#This Row],[PF eind (in ₿)]]*Tabel1[[#This Row],[BTC prijs (in $)]])+(Tabel1[[#This Row],[PF eind (in BNB)]]*Tabel1[[#This Row],[BNB prijs (in $)]])+Tabel1[[#This Row],[PF eind (in $)]]+K118+(O118*B118)+(Q118*B118)+(M118*B118)</f>
        <v>0</v>
      </c>
      <c r="V118" s="136"/>
    </row>
    <row r="119" spans="1:22" x14ac:dyDescent="0.2">
      <c r="A119" s="97">
        <v>44334</v>
      </c>
      <c r="B119" s="130"/>
      <c r="C119" s="176"/>
      <c r="D119" s="177"/>
      <c r="E119" s="131"/>
      <c r="F119" s="132"/>
      <c r="G119" s="132"/>
      <c r="H119" s="142"/>
      <c r="I119" s="146"/>
      <c r="J119" s="147"/>
      <c r="K119" s="175"/>
      <c r="L119" s="174"/>
      <c r="M119" s="178"/>
      <c r="N119" s="177"/>
      <c r="O119" s="131"/>
      <c r="P119" s="131"/>
      <c r="Q119" s="173"/>
      <c r="R119" s="133" t="e">
        <f t="shared" si="3"/>
        <v>#DIV/0!</v>
      </c>
      <c r="S119" s="95" t="e">
        <f t="shared" si="4"/>
        <v>#DIV/0!</v>
      </c>
      <c r="T119" s="96" t="e">
        <f t="shared" si="5"/>
        <v>#DIV/0!</v>
      </c>
      <c r="U119" s="134">
        <f>(Tabel1[[#This Row],[PF eind (in ₿)]]*Tabel1[[#This Row],[BTC prijs (in $)]])+(Tabel1[[#This Row],[PF eind (in BNB)]]*Tabel1[[#This Row],[BNB prijs (in $)]])+Tabel1[[#This Row],[PF eind (in $)]]+K119+(O119*B119)+(Q119*B119)+(M119*B119)</f>
        <v>0</v>
      </c>
      <c r="V119" s="136"/>
    </row>
    <row r="120" spans="1:22" x14ac:dyDescent="0.2">
      <c r="A120" s="97">
        <v>44335</v>
      </c>
      <c r="B120" s="130"/>
      <c r="C120" s="176"/>
      <c r="D120" s="177"/>
      <c r="E120" s="131"/>
      <c r="F120" s="132"/>
      <c r="G120" s="132"/>
      <c r="H120" s="142"/>
      <c r="I120" s="146"/>
      <c r="J120" s="147"/>
      <c r="K120" s="175"/>
      <c r="L120" s="174"/>
      <c r="M120" s="178"/>
      <c r="N120" s="177"/>
      <c r="O120" s="131"/>
      <c r="P120" s="131"/>
      <c r="Q120" s="173"/>
      <c r="R120" s="133" t="e">
        <f t="shared" si="3"/>
        <v>#DIV/0!</v>
      </c>
      <c r="S120" s="95" t="e">
        <f t="shared" si="4"/>
        <v>#DIV/0!</v>
      </c>
      <c r="T120" s="96" t="e">
        <f t="shared" si="5"/>
        <v>#DIV/0!</v>
      </c>
      <c r="U120" s="134">
        <f>(Tabel1[[#This Row],[PF eind (in ₿)]]*Tabel1[[#This Row],[BTC prijs (in $)]])+(Tabel1[[#This Row],[PF eind (in BNB)]]*Tabel1[[#This Row],[BNB prijs (in $)]])+Tabel1[[#This Row],[PF eind (in $)]]+K120+(O120*B120)+(Q120*B120)+(M120*B120)</f>
        <v>0</v>
      </c>
      <c r="V120" s="136"/>
    </row>
    <row r="121" spans="1:22" x14ac:dyDescent="0.2">
      <c r="A121" s="97">
        <v>44336</v>
      </c>
      <c r="B121" s="130"/>
      <c r="C121" s="176"/>
      <c r="D121" s="177"/>
      <c r="E121" s="131"/>
      <c r="F121" s="132"/>
      <c r="G121" s="132"/>
      <c r="H121" s="142"/>
      <c r="I121" s="146"/>
      <c r="J121" s="147"/>
      <c r="K121" s="175"/>
      <c r="L121" s="174"/>
      <c r="M121" s="178"/>
      <c r="N121" s="177"/>
      <c r="O121" s="131"/>
      <c r="P121" s="131"/>
      <c r="Q121" s="173"/>
      <c r="R121" s="133" t="e">
        <f t="shared" si="3"/>
        <v>#DIV/0!</v>
      </c>
      <c r="S121" s="95" t="e">
        <f t="shared" si="4"/>
        <v>#DIV/0!</v>
      </c>
      <c r="T121" s="96" t="e">
        <f t="shared" si="5"/>
        <v>#DIV/0!</v>
      </c>
      <c r="U121" s="134">
        <f>(Tabel1[[#This Row],[PF eind (in ₿)]]*Tabel1[[#This Row],[BTC prijs (in $)]])+(Tabel1[[#This Row],[PF eind (in BNB)]]*Tabel1[[#This Row],[BNB prijs (in $)]])+Tabel1[[#This Row],[PF eind (in $)]]+K121+(O121*B121)+(Q121*B121)+(M121*B121)</f>
        <v>0</v>
      </c>
      <c r="V121" s="136"/>
    </row>
    <row r="122" spans="1:22" x14ac:dyDescent="0.2">
      <c r="A122" s="97">
        <v>44337</v>
      </c>
      <c r="B122" s="130"/>
      <c r="C122" s="176"/>
      <c r="D122" s="177"/>
      <c r="E122" s="131"/>
      <c r="F122" s="132"/>
      <c r="G122" s="132"/>
      <c r="H122" s="142"/>
      <c r="I122" s="146"/>
      <c r="J122" s="147"/>
      <c r="K122" s="175"/>
      <c r="L122" s="174"/>
      <c r="M122" s="178"/>
      <c r="N122" s="177"/>
      <c r="O122" s="131"/>
      <c r="P122" s="131"/>
      <c r="Q122" s="173"/>
      <c r="R122" s="133" t="e">
        <f t="shared" si="3"/>
        <v>#DIV/0!</v>
      </c>
      <c r="S122" s="95" t="e">
        <f t="shared" si="4"/>
        <v>#DIV/0!</v>
      </c>
      <c r="T122" s="96" t="e">
        <f t="shared" si="5"/>
        <v>#DIV/0!</v>
      </c>
      <c r="U122" s="134">
        <f>(Tabel1[[#This Row],[PF eind (in ₿)]]*Tabel1[[#This Row],[BTC prijs (in $)]])+(Tabel1[[#This Row],[PF eind (in BNB)]]*Tabel1[[#This Row],[BNB prijs (in $)]])+Tabel1[[#This Row],[PF eind (in $)]]+K122+(O122*B122)+(Q122*B122)+(M122*B122)</f>
        <v>0</v>
      </c>
      <c r="V122" s="136"/>
    </row>
    <row r="123" spans="1:22" x14ac:dyDescent="0.2">
      <c r="A123" s="97">
        <v>44338</v>
      </c>
      <c r="B123" s="130"/>
      <c r="C123" s="176"/>
      <c r="D123" s="177"/>
      <c r="E123" s="131"/>
      <c r="F123" s="132"/>
      <c r="G123" s="132"/>
      <c r="H123" s="142"/>
      <c r="I123" s="146"/>
      <c r="J123" s="147"/>
      <c r="K123" s="175"/>
      <c r="L123" s="174"/>
      <c r="M123" s="178"/>
      <c r="N123" s="177"/>
      <c r="O123" s="131"/>
      <c r="P123" s="131"/>
      <c r="Q123" s="173"/>
      <c r="R123" s="133" t="e">
        <f t="shared" si="3"/>
        <v>#DIV/0!</v>
      </c>
      <c r="S123" s="95" t="e">
        <f t="shared" si="4"/>
        <v>#DIV/0!</v>
      </c>
      <c r="T123" s="96" t="e">
        <f t="shared" si="5"/>
        <v>#DIV/0!</v>
      </c>
      <c r="U123" s="134">
        <f>(Tabel1[[#This Row],[PF eind (in ₿)]]*Tabel1[[#This Row],[BTC prijs (in $)]])+(Tabel1[[#This Row],[PF eind (in BNB)]]*Tabel1[[#This Row],[BNB prijs (in $)]])+Tabel1[[#This Row],[PF eind (in $)]]+K123+(O123*B123)+(Q123*B123)+(M123*B123)</f>
        <v>0</v>
      </c>
      <c r="V123" s="136"/>
    </row>
    <row r="124" spans="1:22" x14ac:dyDescent="0.2">
      <c r="A124" s="97">
        <v>44339</v>
      </c>
      <c r="B124" s="130"/>
      <c r="C124" s="176"/>
      <c r="D124" s="177"/>
      <c r="E124" s="131"/>
      <c r="F124" s="132"/>
      <c r="G124" s="132"/>
      <c r="H124" s="142"/>
      <c r="I124" s="146"/>
      <c r="J124" s="147"/>
      <c r="K124" s="175"/>
      <c r="L124" s="174"/>
      <c r="M124" s="178"/>
      <c r="N124" s="177"/>
      <c r="O124" s="131"/>
      <c r="P124" s="131"/>
      <c r="Q124" s="173"/>
      <c r="R124" s="133" t="e">
        <f t="shared" si="3"/>
        <v>#DIV/0!</v>
      </c>
      <c r="S124" s="95" t="e">
        <f t="shared" si="4"/>
        <v>#DIV/0!</v>
      </c>
      <c r="T124" s="96" t="e">
        <f t="shared" si="5"/>
        <v>#DIV/0!</v>
      </c>
      <c r="U124" s="134">
        <f>(Tabel1[[#This Row],[PF eind (in ₿)]]*Tabel1[[#This Row],[BTC prijs (in $)]])+(Tabel1[[#This Row],[PF eind (in BNB)]]*Tabel1[[#This Row],[BNB prijs (in $)]])+Tabel1[[#This Row],[PF eind (in $)]]+K124+(O124*B124)+(Q124*B124)+(M124*B124)</f>
        <v>0</v>
      </c>
      <c r="V124" s="136"/>
    </row>
    <row r="125" spans="1:22" x14ac:dyDescent="0.2">
      <c r="A125" s="97">
        <v>44340</v>
      </c>
      <c r="B125" s="130"/>
      <c r="C125" s="176"/>
      <c r="D125" s="177"/>
      <c r="E125" s="131"/>
      <c r="F125" s="132"/>
      <c r="G125" s="132"/>
      <c r="H125" s="142"/>
      <c r="I125" s="146"/>
      <c r="J125" s="147"/>
      <c r="K125" s="175"/>
      <c r="L125" s="174"/>
      <c r="M125" s="178"/>
      <c r="N125" s="177"/>
      <c r="O125" s="131"/>
      <c r="P125" s="131"/>
      <c r="Q125" s="173"/>
      <c r="R125" s="133" t="e">
        <f t="shared" si="3"/>
        <v>#DIV/0!</v>
      </c>
      <c r="S125" s="95" t="e">
        <f t="shared" si="4"/>
        <v>#DIV/0!</v>
      </c>
      <c r="T125" s="96" t="e">
        <f t="shared" si="5"/>
        <v>#DIV/0!</v>
      </c>
      <c r="U125" s="134">
        <f>(Tabel1[[#This Row],[PF eind (in ₿)]]*Tabel1[[#This Row],[BTC prijs (in $)]])+(Tabel1[[#This Row],[PF eind (in BNB)]]*Tabel1[[#This Row],[BNB prijs (in $)]])+Tabel1[[#This Row],[PF eind (in $)]]+K125+(O125*B125)+(Q125*B125)+(M125*B125)</f>
        <v>0</v>
      </c>
      <c r="V125" s="136"/>
    </row>
    <row r="126" spans="1:22" x14ac:dyDescent="0.2">
      <c r="A126" s="97">
        <v>44341</v>
      </c>
      <c r="B126" s="130"/>
      <c r="C126" s="176"/>
      <c r="D126" s="177"/>
      <c r="E126" s="131"/>
      <c r="F126" s="132"/>
      <c r="G126" s="132"/>
      <c r="H126" s="142"/>
      <c r="I126" s="146"/>
      <c r="J126" s="147"/>
      <c r="K126" s="175"/>
      <c r="L126" s="174"/>
      <c r="M126" s="178"/>
      <c r="N126" s="177"/>
      <c r="O126" s="131"/>
      <c r="P126" s="131"/>
      <c r="Q126" s="173"/>
      <c r="R126" s="133" t="e">
        <f t="shared" si="3"/>
        <v>#DIV/0!</v>
      </c>
      <c r="S126" s="95" t="e">
        <f t="shared" si="4"/>
        <v>#DIV/0!</v>
      </c>
      <c r="T126" s="96" t="e">
        <f t="shared" si="5"/>
        <v>#DIV/0!</v>
      </c>
      <c r="U126" s="134">
        <f>(Tabel1[[#This Row],[PF eind (in ₿)]]*Tabel1[[#This Row],[BTC prijs (in $)]])+(Tabel1[[#This Row],[PF eind (in BNB)]]*Tabel1[[#This Row],[BNB prijs (in $)]])+Tabel1[[#This Row],[PF eind (in $)]]+K126+(O126*B126)+(Q126*B126)+(M126*B126)</f>
        <v>0</v>
      </c>
      <c r="V126" s="136"/>
    </row>
    <row r="127" spans="1:22" x14ac:dyDescent="0.2">
      <c r="A127" s="97">
        <v>44342</v>
      </c>
      <c r="B127" s="130"/>
      <c r="C127" s="176"/>
      <c r="D127" s="177"/>
      <c r="E127" s="131"/>
      <c r="F127" s="132"/>
      <c r="G127" s="132"/>
      <c r="H127" s="142"/>
      <c r="I127" s="146"/>
      <c r="J127" s="147"/>
      <c r="K127" s="175"/>
      <c r="L127" s="174"/>
      <c r="M127" s="178"/>
      <c r="N127" s="177"/>
      <c r="O127" s="131"/>
      <c r="P127" s="131"/>
      <c r="Q127" s="173"/>
      <c r="R127" s="133" t="e">
        <f t="shared" si="3"/>
        <v>#DIV/0!</v>
      </c>
      <c r="S127" s="95" t="e">
        <f t="shared" si="4"/>
        <v>#DIV/0!</v>
      </c>
      <c r="T127" s="96" t="e">
        <f t="shared" si="5"/>
        <v>#DIV/0!</v>
      </c>
      <c r="U127" s="134">
        <f>(Tabel1[[#This Row],[PF eind (in ₿)]]*Tabel1[[#This Row],[BTC prijs (in $)]])+(Tabel1[[#This Row],[PF eind (in BNB)]]*Tabel1[[#This Row],[BNB prijs (in $)]])+Tabel1[[#This Row],[PF eind (in $)]]+K127+(O127*B127)+(Q127*B127)+(M127*B127)</f>
        <v>0</v>
      </c>
      <c r="V127" s="136"/>
    </row>
    <row r="128" spans="1:22" x14ac:dyDescent="0.2">
      <c r="A128" s="97">
        <v>44343</v>
      </c>
      <c r="B128" s="130"/>
      <c r="C128" s="176"/>
      <c r="D128" s="177"/>
      <c r="E128" s="131"/>
      <c r="F128" s="132"/>
      <c r="G128" s="132"/>
      <c r="H128" s="142"/>
      <c r="I128" s="146"/>
      <c r="J128" s="147"/>
      <c r="K128" s="175"/>
      <c r="L128" s="174"/>
      <c r="M128" s="178"/>
      <c r="N128" s="177"/>
      <c r="O128" s="131"/>
      <c r="P128" s="131"/>
      <c r="Q128" s="173"/>
      <c r="R128" s="133" t="e">
        <f t="shared" si="3"/>
        <v>#DIV/0!</v>
      </c>
      <c r="S128" s="95" t="e">
        <f t="shared" si="4"/>
        <v>#DIV/0!</v>
      </c>
      <c r="T128" s="96" t="e">
        <f t="shared" si="5"/>
        <v>#DIV/0!</v>
      </c>
      <c r="U128" s="134">
        <f>(Tabel1[[#This Row],[PF eind (in ₿)]]*Tabel1[[#This Row],[BTC prijs (in $)]])+(Tabel1[[#This Row],[PF eind (in BNB)]]*Tabel1[[#This Row],[BNB prijs (in $)]])+Tabel1[[#This Row],[PF eind (in $)]]+K128+(O128*B128)+(Q128*B128)+(M128*B128)</f>
        <v>0</v>
      </c>
      <c r="V128" s="136"/>
    </row>
    <row r="129" spans="1:22" x14ac:dyDescent="0.2">
      <c r="A129" s="97">
        <v>44344</v>
      </c>
      <c r="B129" s="130"/>
      <c r="C129" s="176"/>
      <c r="D129" s="177"/>
      <c r="E129" s="131"/>
      <c r="F129" s="132"/>
      <c r="G129" s="132"/>
      <c r="H129" s="142"/>
      <c r="I129" s="146"/>
      <c r="J129" s="147"/>
      <c r="K129" s="175"/>
      <c r="L129" s="174"/>
      <c r="M129" s="178"/>
      <c r="N129" s="177"/>
      <c r="O129" s="131"/>
      <c r="P129" s="131"/>
      <c r="Q129" s="173"/>
      <c r="R129" s="133" t="e">
        <f t="shared" si="3"/>
        <v>#DIV/0!</v>
      </c>
      <c r="S129" s="95" t="e">
        <f t="shared" si="4"/>
        <v>#DIV/0!</v>
      </c>
      <c r="T129" s="96" t="e">
        <f t="shared" si="5"/>
        <v>#DIV/0!</v>
      </c>
      <c r="U129" s="134">
        <f>(Tabel1[[#This Row],[PF eind (in ₿)]]*Tabel1[[#This Row],[BTC prijs (in $)]])+(Tabel1[[#This Row],[PF eind (in BNB)]]*Tabel1[[#This Row],[BNB prijs (in $)]])+Tabel1[[#This Row],[PF eind (in $)]]+K129+(O129*B129)+(Q129*B129)+(M129*B129)</f>
        <v>0</v>
      </c>
      <c r="V129" s="136"/>
    </row>
    <row r="130" spans="1:22" x14ac:dyDescent="0.2">
      <c r="A130" s="97">
        <v>44345</v>
      </c>
      <c r="B130" s="130"/>
      <c r="C130" s="176"/>
      <c r="D130" s="177"/>
      <c r="E130" s="131"/>
      <c r="F130" s="132"/>
      <c r="G130" s="132"/>
      <c r="H130" s="142"/>
      <c r="I130" s="146"/>
      <c r="J130" s="147"/>
      <c r="K130" s="175"/>
      <c r="L130" s="174"/>
      <c r="M130" s="178"/>
      <c r="N130" s="177"/>
      <c r="O130" s="131"/>
      <c r="P130" s="131"/>
      <c r="Q130" s="173"/>
      <c r="R130" s="133" t="e">
        <f t="shared" si="3"/>
        <v>#DIV/0!</v>
      </c>
      <c r="S130" s="95" t="e">
        <f t="shared" si="4"/>
        <v>#DIV/0!</v>
      </c>
      <c r="T130" s="96" t="e">
        <f t="shared" si="5"/>
        <v>#DIV/0!</v>
      </c>
      <c r="U130" s="134">
        <f>(Tabel1[[#This Row],[PF eind (in ₿)]]*Tabel1[[#This Row],[BTC prijs (in $)]])+(Tabel1[[#This Row],[PF eind (in BNB)]]*Tabel1[[#This Row],[BNB prijs (in $)]])+Tabel1[[#This Row],[PF eind (in $)]]+K130+(O130*B130)+(Q130*B130)+(M130*B130)</f>
        <v>0</v>
      </c>
      <c r="V130" s="136"/>
    </row>
    <row r="131" spans="1:22" x14ac:dyDescent="0.2">
      <c r="A131" s="97">
        <v>44346</v>
      </c>
      <c r="B131" s="130"/>
      <c r="C131" s="176"/>
      <c r="D131" s="177"/>
      <c r="E131" s="131"/>
      <c r="F131" s="132"/>
      <c r="G131" s="132"/>
      <c r="H131" s="142"/>
      <c r="I131" s="146"/>
      <c r="J131" s="147"/>
      <c r="K131" s="175"/>
      <c r="L131" s="174"/>
      <c r="M131" s="178"/>
      <c r="N131" s="177"/>
      <c r="O131" s="131"/>
      <c r="P131" s="131"/>
      <c r="Q131" s="173"/>
      <c r="R131" s="133" t="e">
        <f t="shared" si="3"/>
        <v>#DIV/0!</v>
      </c>
      <c r="S131" s="95" t="e">
        <f t="shared" si="4"/>
        <v>#DIV/0!</v>
      </c>
      <c r="T131" s="96" t="e">
        <f t="shared" si="5"/>
        <v>#DIV/0!</v>
      </c>
      <c r="U131" s="134">
        <f>(Tabel1[[#This Row],[PF eind (in ₿)]]*Tabel1[[#This Row],[BTC prijs (in $)]])+(Tabel1[[#This Row],[PF eind (in BNB)]]*Tabel1[[#This Row],[BNB prijs (in $)]])+Tabel1[[#This Row],[PF eind (in $)]]+K131+(O131*B131)+(Q131*B131)+(M131*B131)</f>
        <v>0</v>
      </c>
      <c r="V131" s="136"/>
    </row>
    <row r="132" spans="1:22" x14ac:dyDescent="0.2">
      <c r="A132" s="97">
        <v>44347</v>
      </c>
      <c r="B132" s="130"/>
      <c r="C132" s="176"/>
      <c r="D132" s="177"/>
      <c r="E132" s="131"/>
      <c r="F132" s="132"/>
      <c r="G132" s="132"/>
      <c r="H132" s="142"/>
      <c r="I132" s="146"/>
      <c r="J132" s="147"/>
      <c r="K132" s="175"/>
      <c r="L132" s="174"/>
      <c r="M132" s="178"/>
      <c r="N132" s="177"/>
      <c r="O132" s="131"/>
      <c r="P132" s="131"/>
      <c r="Q132" s="173"/>
      <c r="R132" s="133" t="e">
        <f t="shared" ref="R132:R195" si="6">((G132-F132)/B132)+((K132-J132)/B132)+((I132-H132)/(B132/C132))+(E132-D132)+(O132-N132)+(Q132-P132)+(M132-L132)</f>
        <v>#DIV/0!</v>
      </c>
      <c r="S132" s="95" t="e">
        <f t="shared" ref="S132:S195" si="7">R132*B132</f>
        <v>#DIV/0!</v>
      </c>
      <c r="T132" s="96" t="e">
        <f t="shared" ref="T132:T195" si="8">(((E132*B132)+(O132*B132)+(M132*B132)+(Q132*B132)+(I132*C132)+G132+K132)-((D132*B132)+(L132*B132)+(N132*B132)+(P132*B132)+(H132*C132)+F132+J132))/((D132*B132)+(L132*B132)+(N132*B132)+(P132*B132)+(H132*C132)+F132+J132)</f>
        <v>#DIV/0!</v>
      </c>
      <c r="U132" s="134">
        <f>(Tabel1[[#This Row],[PF eind (in ₿)]]*Tabel1[[#This Row],[BTC prijs (in $)]])+(Tabel1[[#This Row],[PF eind (in BNB)]]*Tabel1[[#This Row],[BNB prijs (in $)]])+Tabel1[[#This Row],[PF eind (in $)]]+K132+(O132*B132)+(Q132*B132)+(M132*B132)</f>
        <v>0</v>
      </c>
      <c r="V132" s="136"/>
    </row>
    <row r="133" spans="1:22" x14ac:dyDescent="0.2">
      <c r="A133" s="97">
        <v>44348</v>
      </c>
      <c r="B133" s="130"/>
      <c r="C133" s="176"/>
      <c r="D133" s="177"/>
      <c r="E133" s="131"/>
      <c r="F133" s="132"/>
      <c r="G133" s="132"/>
      <c r="H133" s="142"/>
      <c r="I133" s="146"/>
      <c r="J133" s="147"/>
      <c r="K133" s="175"/>
      <c r="L133" s="174"/>
      <c r="M133" s="178"/>
      <c r="N133" s="177"/>
      <c r="O133" s="131"/>
      <c r="P133" s="131"/>
      <c r="Q133" s="173"/>
      <c r="R133" s="133" t="e">
        <f t="shared" si="6"/>
        <v>#DIV/0!</v>
      </c>
      <c r="S133" s="95" t="e">
        <f t="shared" si="7"/>
        <v>#DIV/0!</v>
      </c>
      <c r="T133" s="96" t="e">
        <f t="shared" si="8"/>
        <v>#DIV/0!</v>
      </c>
      <c r="U133" s="134">
        <f>(Tabel1[[#This Row],[PF eind (in ₿)]]*Tabel1[[#This Row],[BTC prijs (in $)]])+(Tabel1[[#This Row],[PF eind (in BNB)]]*Tabel1[[#This Row],[BNB prijs (in $)]])+Tabel1[[#This Row],[PF eind (in $)]]+K133+(O133*B133)+(Q133*B133)+(M133*B133)</f>
        <v>0</v>
      </c>
      <c r="V133" s="136"/>
    </row>
    <row r="134" spans="1:22" x14ac:dyDescent="0.2">
      <c r="A134" s="97">
        <v>44349</v>
      </c>
      <c r="B134" s="130"/>
      <c r="C134" s="176"/>
      <c r="D134" s="177"/>
      <c r="E134" s="131"/>
      <c r="F134" s="132"/>
      <c r="G134" s="132"/>
      <c r="H134" s="142"/>
      <c r="I134" s="146"/>
      <c r="J134" s="147"/>
      <c r="K134" s="175"/>
      <c r="L134" s="174"/>
      <c r="M134" s="178"/>
      <c r="N134" s="177"/>
      <c r="O134" s="131"/>
      <c r="P134" s="131"/>
      <c r="Q134" s="173"/>
      <c r="R134" s="133" t="e">
        <f t="shared" si="6"/>
        <v>#DIV/0!</v>
      </c>
      <c r="S134" s="95" t="e">
        <f t="shared" si="7"/>
        <v>#DIV/0!</v>
      </c>
      <c r="T134" s="96" t="e">
        <f t="shared" si="8"/>
        <v>#DIV/0!</v>
      </c>
      <c r="U134" s="134">
        <f>(Tabel1[[#This Row],[PF eind (in ₿)]]*Tabel1[[#This Row],[BTC prijs (in $)]])+(Tabel1[[#This Row],[PF eind (in BNB)]]*Tabel1[[#This Row],[BNB prijs (in $)]])+Tabel1[[#This Row],[PF eind (in $)]]+K134+(O134*B134)+(Q134*B134)+(M134*B134)</f>
        <v>0</v>
      </c>
      <c r="V134" s="136"/>
    </row>
    <row r="135" spans="1:22" x14ac:dyDescent="0.2">
      <c r="A135" s="97">
        <v>44350</v>
      </c>
      <c r="B135" s="130"/>
      <c r="C135" s="176"/>
      <c r="D135" s="177"/>
      <c r="E135" s="131"/>
      <c r="F135" s="132"/>
      <c r="G135" s="132"/>
      <c r="H135" s="142"/>
      <c r="I135" s="146"/>
      <c r="J135" s="147"/>
      <c r="K135" s="175"/>
      <c r="L135" s="174"/>
      <c r="M135" s="178"/>
      <c r="N135" s="177"/>
      <c r="O135" s="131"/>
      <c r="P135" s="131"/>
      <c r="Q135" s="173"/>
      <c r="R135" s="133" t="e">
        <f t="shared" si="6"/>
        <v>#DIV/0!</v>
      </c>
      <c r="S135" s="95" t="e">
        <f t="shared" si="7"/>
        <v>#DIV/0!</v>
      </c>
      <c r="T135" s="96" t="e">
        <f t="shared" si="8"/>
        <v>#DIV/0!</v>
      </c>
      <c r="U135" s="134">
        <f>(Tabel1[[#This Row],[PF eind (in ₿)]]*Tabel1[[#This Row],[BTC prijs (in $)]])+(Tabel1[[#This Row],[PF eind (in BNB)]]*Tabel1[[#This Row],[BNB prijs (in $)]])+Tabel1[[#This Row],[PF eind (in $)]]+K135+(O135*B135)+(Q135*B135)+(M135*B135)</f>
        <v>0</v>
      </c>
      <c r="V135" s="136"/>
    </row>
    <row r="136" spans="1:22" x14ac:dyDescent="0.2">
      <c r="A136" s="97">
        <v>44351</v>
      </c>
      <c r="B136" s="130"/>
      <c r="C136" s="176"/>
      <c r="D136" s="177"/>
      <c r="E136" s="131"/>
      <c r="F136" s="132"/>
      <c r="G136" s="132"/>
      <c r="H136" s="142"/>
      <c r="I136" s="146"/>
      <c r="J136" s="147"/>
      <c r="K136" s="175"/>
      <c r="L136" s="174"/>
      <c r="M136" s="178"/>
      <c r="N136" s="177"/>
      <c r="O136" s="131"/>
      <c r="P136" s="131"/>
      <c r="Q136" s="173"/>
      <c r="R136" s="133" t="e">
        <f t="shared" si="6"/>
        <v>#DIV/0!</v>
      </c>
      <c r="S136" s="95" t="e">
        <f t="shared" si="7"/>
        <v>#DIV/0!</v>
      </c>
      <c r="T136" s="96" t="e">
        <f t="shared" si="8"/>
        <v>#DIV/0!</v>
      </c>
      <c r="U136" s="134">
        <f>(Tabel1[[#This Row],[PF eind (in ₿)]]*Tabel1[[#This Row],[BTC prijs (in $)]])+(Tabel1[[#This Row],[PF eind (in BNB)]]*Tabel1[[#This Row],[BNB prijs (in $)]])+Tabel1[[#This Row],[PF eind (in $)]]+K136+(O136*B136)+(Q136*B136)+(M136*B136)</f>
        <v>0</v>
      </c>
      <c r="V136" s="136"/>
    </row>
    <row r="137" spans="1:22" x14ac:dyDescent="0.2">
      <c r="A137" s="97">
        <v>44352</v>
      </c>
      <c r="B137" s="130"/>
      <c r="C137" s="176"/>
      <c r="D137" s="177"/>
      <c r="E137" s="131"/>
      <c r="F137" s="132"/>
      <c r="G137" s="132"/>
      <c r="H137" s="142"/>
      <c r="I137" s="146"/>
      <c r="J137" s="147"/>
      <c r="K137" s="175"/>
      <c r="L137" s="174"/>
      <c r="M137" s="178"/>
      <c r="N137" s="177"/>
      <c r="O137" s="131"/>
      <c r="P137" s="131"/>
      <c r="Q137" s="173"/>
      <c r="R137" s="133" t="e">
        <f t="shared" si="6"/>
        <v>#DIV/0!</v>
      </c>
      <c r="S137" s="95" t="e">
        <f t="shared" si="7"/>
        <v>#DIV/0!</v>
      </c>
      <c r="T137" s="96" t="e">
        <f t="shared" si="8"/>
        <v>#DIV/0!</v>
      </c>
      <c r="U137" s="134">
        <f>(Tabel1[[#This Row],[PF eind (in ₿)]]*Tabel1[[#This Row],[BTC prijs (in $)]])+(Tabel1[[#This Row],[PF eind (in BNB)]]*Tabel1[[#This Row],[BNB prijs (in $)]])+Tabel1[[#This Row],[PF eind (in $)]]+K137+(O137*B137)+(Q137*B137)+(M137*B137)</f>
        <v>0</v>
      </c>
      <c r="V137" s="136"/>
    </row>
    <row r="138" spans="1:22" x14ac:dyDescent="0.2">
      <c r="A138" s="97">
        <v>44353</v>
      </c>
      <c r="B138" s="130"/>
      <c r="C138" s="176"/>
      <c r="D138" s="177"/>
      <c r="E138" s="131"/>
      <c r="F138" s="132"/>
      <c r="G138" s="132"/>
      <c r="H138" s="142"/>
      <c r="I138" s="146"/>
      <c r="J138" s="147"/>
      <c r="K138" s="175"/>
      <c r="L138" s="174"/>
      <c r="M138" s="178"/>
      <c r="N138" s="177"/>
      <c r="O138" s="131"/>
      <c r="P138" s="131"/>
      <c r="Q138" s="173"/>
      <c r="R138" s="133" t="e">
        <f t="shared" si="6"/>
        <v>#DIV/0!</v>
      </c>
      <c r="S138" s="95" t="e">
        <f t="shared" si="7"/>
        <v>#DIV/0!</v>
      </c>
      <c r="T138" s="96" t="e">
        <f t="shared" si="8"/>
        <v>#DIV/0!</v>
      </c>
      <c r="U138" s="134">
        <f>(Tabel1[[#This Row],[PF eind (in ₿)]]*Tabel1[[#This Row],[BTC prijs (in $)]])+(Tabel1[[#This Row],[PF eind (in BNB)]]*Tabel1[[#This Row],[BNB prijs (in $)]])+Tabel1[[#This Row],[PF eind (in $)]]+K138+(O138*B138)+(Q138*B138)+(M138*B138)</f>
        <v>0</v>
      </c>
      <c r="V138" s="136"/>
    </row>
    <row r="139" spans="1:22" x14ac:dyDescent="0.2">
      <c r="A139" s="97">
        <v>44354</v>
      </c>
      <c r="B139" s="130"/>
      <c r="C139" s="176"/>
      <c r="D139" s="177"/>
      <c r="E139" s="131"/>
      <c r="F139" s="132"/>
      <c r="G139" s="132"/>
      <c r="H139" s="142"/>
      <c r="I139" s="146"/>
      <c r="J139" s="147"/>
      <c r="K139" s="175"/>
      <c r="L139" s="174"/>
      <c r="M139" s="178"/>
      <c r="N139" s="177"/>
      <c r="O139" s="131"/>
      <c r="P139" s="131"/>
      <c r="Q139" s="173"/>
      <c r="R139" s="133" t="e">
        <f t="shared" si="6"/>
        <v>#DIV/0!</v>
      </c>
      <c r="S139" s="95" t="e">
        <f t="shared" si="7"/>
        <v>#DIV/0!</v>
      </c>
      <c r="T139" s="96" t="e">
        <f t="shared" si="8"/>
        <v>#DIV/0!</v>
      </c>
      <c r="U139" s="134">
        <f>(Tabel1[[#This Row],[PF eind (in ₿)]]*Tabel1[[#This Row],[BTC prijs (in $)]])+(Tabel1[[#This Row],[PF eind (in BNB)]]*Tabel1[[#This Row],[BNB prijs (in $)]])+Tabel1[[#This Row],[PF eind (in $)]]+K139+(O139*B139)+(Q139*B139)+(M139*B139)</f>
        <v>0</v>
      </c>
      <c r="V139" s="136"/>
    </row>
    <row r="140" spans="1:22" x14ac:dyDescent="0.2">
      <c r="A140" s="97">
        <v>44355</v>
      </c>
      <c r="B140" s="130"/>
      <c r="C140" s="176"/>
      <c r="D140" s="177"/>
      <c r="E140" s="131"/>
      <c r="F140" s="132"/>
      <c r="G140" s="132"/>
      <c r="H140" s="142"/>
      <c r="I140" s="146"/>
      <c r="J140" s="147"/>
      <c r="K140" s="175"/>
      <c r="L140" s="174"/>
      <c r="M140" s="178"/>
      <c r="N140" s="177"/>
      <c r="O140" s="131"/>
      <c r="P140" s="131"/>
      <c r="Q140" s="173"/>
      <c r="R140" s="133" t="e">
        <f t="shared" si="6"/>
        <v>#DIV/0!</v>
      </c>
      <c r="S140" s="95" t="e">
        <f t="shared" si="7"/>
        <v>#DIV/0!</v>
      </c>
      <c r="T140" s="96" t="e">
        <f t="shared" si="8"/>
        <v>#DIV/0!</v>
      </c>
      <c r="U140" s="134">
        <f>(Tabel1[[#This Row],[PF eind (in ₿)]]*Tabel1[[#This Row],[BTC prijs (in $)]])+(Tabel1[[#This Row],[PF eind (in BNB)]]*Tabel1[[#This Row],[BNB prijs (in $)]])+Tabel1[[#This Row],[PF eind (in $)]]+K140+(O140*B140)+(Q140*B140)+(M140*B140)</f>
        <v>0</v>
      </c>
      <c r="V140" s="136"/>
    </row>
    <row r="141" spans="1:22" x14ac:dyDescent="0.2">
      <c r="A141" s="97">
        <v>44356</v>
      </c>
      <c r="B141" s="130"/>
      <c r="C141" s="176"/>
      <c r="D141" s="177"/>
      <c r="E141" s="131"/>
      <c r="F141" s="132"/>
      <c r="G141" s="132"/>
      <c r="H141" s="142"/>
      <c r="I141" s="146"/>
      <c r="J141" s="147"/>
      <c r="K141" s="175"/>
      <c r="L141" s="174"/>
      <c r="M141" s="178"/>
      <c r="N141" s="177"/>
      <c r="O141" s="131"/>
      <c r="P141" s="131"/>
      <c r="Q141" s="173"/>
      <c r="R141" s="133" t="e">
        <f t="shared" si="6"/>
        <v>#DIV/0!</v>
      </c>
      <c r="S141" s="95" t="e">
        <f t="shared" si="7"/>
        <v>#DIV/0!</v>
      </c>
      <c r="T141" s="96" t="e">
        <f t="shared" si="8"/>
        <v>#DIV/0!</v>
      </c>
      <c r="U141" s="134">
        <f>(Tabel1[[#This Row],[PF eind (in ₿)]]*Tabel1[[#This Row],[BTC prijs (in $)]])+(Tabel1[[#This Row],[PF eind (in BNB)]]*Tabel1[[#This Row],[BNB prijs (in $)]])+Tabel1[[#This Row],[PF eind (in $)]]+K141+(O141*B141)+(Q141*B141)+(M141*B141)</f>
        <v>0</v>
      </c>
      <c r="V141" s="136"/>
    </row>
    <row r="142" spans="1:22" x14ac:dyDescent="0.2">
      <c r="A142" s="97">
        <v>44357</v>
      </c>
      <c r="B142" s="130"/>
      <c r="C142" s="176"/>
      <c r="D142" s="177"/>
      <c r="E142" s="131"/>
      <c r="F142" s="132"/>
      <c r="G142" s="132"/>
      <c r="H142" s="142"/>
      <c r="I142" s="146"/>
      <c r="J142" s="147"/>
      <c r="K142" s="175"/>
      <c r="L142" s="174"/>
      <c r="M142" s="178"/>
      <c r="N142" s="177"/>
      <c r="O142" s="131"/>
      <c r="P142" s="131"/>
      <c r="Q142" s="173"/>
      <c r="R142" s="133" t="e">
        <f t="shared" si="6"/>
        <v>#DIV/0!</v>
      </c>
      <c r="S142" s="95" t="e">
        <f t="shared" si="7"/>
        <v>#DIV/0!</v>
      </c>
      <c r="T142" s="96" t="e">
        <f t="shared" si="8"/>
        <v>#DIV/0!</v>
      </c>
      <c r="U142" s="134">
        <f>(Tabel1[[#This Row],[PF eind (in ₿)]]*Tabel1[[#This Row],[BTC prijs (in $)]])+(Tabel1[[#This Row],[PF eind (in BNB)]]*Tabel1[[#This Row],[BNB prijs (in $)]])+Tabel1[[#This Row],[PF eind (in $)]]+K142+(O142*B142)+(Q142*B142)+(M142*B142)</f>
        <v>0</v>
      </c>
      <c r="V142" s="136"/>
    </row>
    <row r="143" spans="1:22" x14ac:dyDescent="0.2">
      <c r="A143" s="97">
        <v>44358</v>
      </c>
      <c r="B143" s="130"/>
      <c r="C143" s="176"/>
      <c r="D143" s="177"/>
      <c r="E143" s="131"/>
      <c r="F143" s="132"/>
      <c r="G143" s="132"/>
      <c r="H143" s="142"/>
      <c r="I143" s="146"/>
      <c r="J143" s="147"/>
      <c r="K143" s="175"/>
      <c r="L143" s="174"/>
      <c r="M143" s="178"/>
      <c r="N143" s="177"/>
      <c r="O143" s="131"/>
      <c r="P143" s="131"/>
      <c r="Q143" s="173"/>
      <c r="R143" s="133" t="e">
        <f t="shared" si="6"/>
        <v>#DIV/0!</v>
      </c>
      <c r="S143" s="95" t="e">
        <f t="shared" si="7"/>
        <v>#DIV/0!</v>
      </c>
      <c r="T143" s="96" t="e">
        <f t="shared" si="8"/>
        <v>#DIV/0!</v>
      </c>
      <c r="U143" s="134">
        <f>(Tabel1[[#This Row],[PF eind (in ₿)]]*Tabel1[[#This Row],[BTC prijs (in $)]])+(Tabel1[[#This Row],[PF eind (in BNB)]]*Tabel1[[#This Row],[BNB prijs (in $)]])+Tabel1[[#This Row],[PF eind (in $)]]+K143+(O143*B143)+(Q143*B143)+(M143*B143)</f>
        <v>0</v>
      </c>
      <c r="V143" s="136"/>
    </row>
    <row r="144" spans="1:22" x14ac:dyDescent="0.2">
      <c r="A144" s="97">
        <v>44359</v>
      </c>
      <c r="B144" s="130"/>
      <c r="C144" s="176"/>
      <c r="D144" s="177"/>
      <c r="E144" s="131"/>
      <c r="F144" s="132"/>
      <c r="G144" s="132"/>
      <c r="H144" s="142"/>
      <c r="I144" s="146"/>
      <c r="J144" s="147"/>
      <c r="K144" s="175"/>
      <c r="L144" s="174"/>
      <c r="M144" s="178"/>
      <c r="N144" s="177"/>
      <c r="O144" s="131"/>
      <c r="P144" s="131"/>
      <c r="Q144" s="173"/>
      <c r="R144" s="133" t="e">
        <f t="shared" si="6"/>
        <v>#DIV/0!</v>
      </c>
      <c r="S144" s="95" t="e">
        <f t="shared" si="7"/>
        <v>#DIV/0!</v>
      </c>
      <c r="T144" s="96" t="e">
        <f t="shared" si="8"/>
        <v>#DIV/0!</v>
      </c>
      <c r="U144" s="134">
        <f>(Tabel1[[#This Row],[PF eind (in ₿)]]*Tabel1[[#This Row],[BTC prijs (in $)]])+(Tabel1[[#This Row],[PF eind (in BNB)]]*Tabel1[[#This Row],[BNB prijs (in $)]])+Tabel1[[#This Row],[PF eind (in $)]]+K144+(O144*B144)+(Q144*B144)+(M144*B144)</f>
        <v>0</v>
      </c>
      <c r="V144" s="136"/>
    </row>
    <row r="145" spans="1:22" x14ac:dyDescent="0.2">
      <c r="A145" s="97">
        <v>44360</v>
      </c>
      <c r="B145" s="130"/>
      <c r="C145" s="176"/>
      <c r="D145" s="177"/>
      <c r="E145" s="131"/>
      <c r="F145" s="132"/>
      <c r="G145" s="132"/>
      <c r="H145" s="142"/>
      <c r="I145" s="146"/>
      <c r="J145" s="147"/>
      <c r="K145" s="175"/>
      <c r="L145" s="174"/>
      <c r="M145" s="178"/>
      <c r="N145" s="177"/>
      <c r="O145" s="131"/>
      <c r="P145" s="131"/>
      <c r="Q145" s="173"/>
      <c r="R145" s="133" t="e">
        <f t="shared" si="6"/>
        <v>#DIV/0!</v>
      </c>
      <c r="S145" s="95" t="e">
        <f t="shared" si="7"/>
        <v>#DIV/0!</v>
      </c>
      <c r="T145" s="96" t="e">
        <f t="shared" si="8"/>
        <v>#DIV/0!</v>
      </c>
      <c r="U145" s="134">
        <f>(Tabel1[[#This Row],[PF eind (in ₿)]]*Tabel1[[#This Row],[BTC prijs (in $)]])+(Tabel1[[#This Row],[PF eind (in BNB)]]*Tabel1[[#This Row],[BNB prijs (in $)]])+Tabel1[[#This Row],[PF eind (in $)]]+K145+(O145*B145)+(Q145*B145)+(M145*B145)</f>
        <v>0</v>
      </c>
      <c r="V145" s="136"/>
    </row>
    <row r="146" spans="1:22" x14ac:dyDescent="0.2">
      <c r="A146" s="97">
        <v>44361</v>
      </c>
      <c r="B146" s="130"/>
      <c r="C146" s="176"/>
      <c r="D146" s="177"/>
      <c r="E146" s="131"/>
      <c r="F146" s="132"/>
      <c r="G146" s="132"/>
      <c r="H146" s="142"/>
      <c r="I146" s="146"/>
      <c r="J146" s="147"/>
      <c r="K146" s="175"/>
      <c r="L146" s="174"/>
      <c r="M146" s="178"/>
      <c r="N146" s="177"/>
      <c r="O146" s="131"/>
      <c r="P146" s="131"/>
      <c r="Q146" s="173"/>
      <c r="R146" s="133" t="e">
        <f t="shared" si="6"/>
        <v>#DIV/0!</v>
      </c>
      <c r="S146" s="95" t="e">
        <f t="shared" si="7"/>
        <v>#DIV/0!</v>
      </c>
      <c r="T146" s="96" t="e">
        <f t="shared" si="8"/>
        <v>#DIV/0!</v>
      </c>
      <c r="U146" s="134">
        <f>(Tabel1[[#This Row],[PF eind (in ₿)]]*Tabel1[[#This Row],[BTC prijs (in $)]])+(Tabel1[[#This Row],[PF eind (in BNB)]]*Tabel1[[#This Row],[BNB prijs (in $)]])+Tabel1[[#This Row],[PF eind (in $)]]+K146+(O146*B146)+(Q146*B146)+(M146*B146)</f>
        <v>0</v>
      </c>
      <c r="V146" s="136"/>
    </row>
    <row r="147" spans="1:22" x14ac:dyDescent="0.2">
      <c r="A147" s="97">
        <v>44362</v>
      </c>
      <c r="B147" s="130"/>
      <c r="C147" s="176"/>
      <c r="D147" s="177"/>
      <c r="E147" s="131"/>
      <c r="F147" s="132"/>
      <c r="G147" s="132"/>
      <c r="H147" s="142"/>
      <c r="I147" s="146"/>
      <c r="J147" s="147"/>
      <c r="K147" s="175"/>
      <c r="L147" s="174"/>
      <c r="M147" s="178"/>
      <c r="N147" s="177"/>
      <c r="O147" s="131"/>
      <c r="P147" s="131"/>
      <c r="Q147" s="173"/>
      <c r="R147" s="133" t="e">
        <f t="shared" si="6"/>
        <v>#DIV/0!</v>
      </c>
      <c r="S147" s="95" t="e">
        <f t="shared" si="7"/>
        <v>#DIV/0!</v>
      </c>
      <c r="T147" s="96" t="e">
        <f t="shared" si="8"/>
        <v>#DIV/0!</v>
      </c>
      <c r="U147" s="134">
        <f>(Tabel1[[#This Row],[PF eind (in ₿)]]*Tabel1[[#This Row],[BTC prijs (in $)]])+(Tabel1[[#This Row],[PF eind (in BNB)]]*Tabel1[[#This Row],[BNB prijs (in $)]])+Tabel1[[#This Row],[PF eind (in $)]]+K147+(O147*B147)+(Q147*B147)+(M147*B147)</f>
        <v>0</v>
      </c>
      <c r="V147" s="136"/>
    </row>
    <row r="148" spans="1:22" x14ac:dyDescent="0.2">
      <c r="A148" s="97">
        <v>44363</v>
      </c>
      <c r="B148" s="130"/>
      <c r="C148" s="176"/>
      <c r="D148" s="177"/>
      <c r="E148" s="131"/>
      <c r="F148" s="132"/>
      <c r="G148" s="132"/>
      <c r="H148" s="142"/>
      <c r="I148" s="146"/>
      <c r="J148" s="147"/>
      <c r="K148" s="175"/>
      <c r="L148" s="174"/>
      <c r="M148" s="178"/>
      <c r="N148" s="177"/>
      <c r="O148" s="131"/>
      <c r="P148" s="131"/>
      <c r="Q148" s="173"/>
      <c r="R148" s="133" t="e">
        <f t="shared" si="6"/>
        <v>#DIV/0!</v>
      </c>
      <c r="S148" s="95" t="e">
        <f t="shared" si="7"/>
        <v>#DIV/0!</v>
      </c>
      <c r="T148" s="96" t="e">
        <f t="shared" si="8"/>
        <v>#DIV/0!</v>
      </c>
      <c r="U148" s="134">
        <f>(Tabel1[[#This Row],[PF eind (in ₿)]]*Tabel1[[#This Row],[BTC prijs (in $)]])+(Tabel1[[#This Row],[PF eind (in BNB)]]*Tabel1[[#This Row],[BNB prijs (in $)]])+Tabel1[[#This Row],[PF eind (in $)]]+K148+(O148*B148)+(Q148*B148)+(M148*B148)</f>
        <v>0</v>
      </c>
      <c r="V148" s="136"/>
    </row>
    <row r="149" spans="1:22" x14ac:dyDescent="0.2">
      <c r="A149" s="97">
        <v>44364</v>
      </c>
      <c r="B149" s="130"/>
      <c r="C149" s="176"/>
      <c r="D149" s="177"/>
      <c r="E149" s="131"/>
      <c r="F149" s="132"/>
      <c r="G149" s="132"/>
      <c r="H149" s="142"/>
      <c r="I149" s="146"/>
      <c r="J149" s="147"/>
      <c r="K149" s="175"/>
      <c r="L149" s="174"/>
      <c r="M149" s="178"/>
      <c r="N149" s="177"/>
      <c r="O149" s="131"/>
      <c r="P149" s="131"/>
      <c r="Q149" s="173"/>
      <c r="R149" s="133" t="e">
        <f t="shared" si="6"/>
        <v>#DIV/0!</v>
      </c>
      <c r="S149" s="95" t="e">
        <f t="shared" si="7"/>
        <v>#DIV/0!</v>
      </c>
      <c r="T149" s="96" t="e">
        <f t="shared" si="8"/>
        <v>#DIV/0!</v>
      </c>
      <c r="U149" s="134">
        <f>(Tabel1[[#This Row],[PF eind (in ₿)]]*Tabel1[[#This Row],[BTC prijs (in $)]])+(Tabel1[[#This Row],[PF eind (in BNB)]]*Tabel1[[#This Row],[BNB prijs (in $)]])+Tabel1[[#This Row],[PF eind (in $)]]+K149+(O149*B149)+(Q149*B149)+(M149*B149)</f>
        <v>0</v>
      </c>
      <c r="V149" s="136"/>
    </row>
    <row r="150" spans="1:22" x14ac:dyDescent="0.2">
      <c r="A150" s="97">
        <v>44365</v>
      </c>
      <c r="B150" s="130"/>
      <c r="C150" s="176"/>
      <c r="D150" s="177"/>
      <c r="E150" s="131"/>
      <c r="F150" s="132"/>
      <c r="G150" s="132"/>
      <c r="H150" s="142"/>
      <c r="I150" s="146"/>
      <c r="J150" s="147"/>
      <c r="K150" s="175"/>
      <c r="L150" s="174"/>
      <c r="M150" s="178"/>
      <c r="N150" s="177"/>
      <c r="O150" s="131"/>
      <c r="P150" s="131"/>
      <c r="Q150" s="173"/>
      <c r="R150" s="133" t="e">
        <f t="shared" si="6"/>
        <v>#DIV/0!</v>
      </c>
      <c r="S150" s="95" t="e">
        <f t="shared" si="7"/>
        <v>#DIV/0!</v>
      </c>
      <c r="T150" s="96" t="e">
        <f t="shared" si="8"/>
        <v>#DIV/0!</v>
      </c>
      <c r="U150" s="134">
        <f>(Tabel1[[#This Row],[PF eind (in ₿)]]*Tabel1[[#This Row],[BTC prijs (in $)]])+(Tabel1[[#This Row],[PF eind (in BNB)]]*Tabel1[[#This Row],[BNB prijs (in $)]])+Tabel1[[#This Row],[PF eind (in $)]]+K150+(O150*B150)+(Q150*B150)+(M150*B150)</f>
        <v>0</v>
      </c>
      <c r="V150" s="136"/>
    </row>
    <row r="151" spans="1:22" x14ac:dyDescent="0.2">
      <c r="A151" s="97">
        <v>44366</v>
      </c>
      <c r="B151" s="130"/>
      <c r="C151" s="176"/>
      <c r="D151" s="177"/>
      <c r="E151" s="131"/>
      <c r="F151" s="132"/>
      <c r="G151" s="132"/>
      <c r="H151" s="142"/>
      <c r="I151" s="146"/>
      <c r="J151" s="147"/>
      <c r="K151" s="175"/>
      <c r="L151" s="174"/>
      <c r="M151" s="178"/>
      <c r="N151" s="177"/>
      <c r="O151" s="131"/>
      <c r="P151" s="131"/>
      <c r="Q151" s="173"/>
      <c r="R151" s="133" t="e">
        <f t="shared" si="6"/>
        <v>#DIV/0!</v>
      </c>
      <c r="S151" s="95" t="e">
        <f t="shared" si="7"/>
        <v>#DIV/0!</v>
      </c>
      <c r="T151" s="96" t="e">
        <f t="shared" si="8"/>
        <v>#DIV/0!</v>
      </c>
      <c r="U151" s="134">
        <f>(Tabel1[[#This Row],[PF eind (in ₿)]]*Tabel1[[#This Row],[BTC prijs (in $)]])+(Tabel1[[#This Row],[PF eind (in BNB)]]*Tabel1[[#This Row],[BNB prijs (in $)]])+Tabel1[[#This Row],[PF eind (in $)]]+K151+(O151*B151)+(Q151*B151)+(M151*B151)</f>
        <v>0</v>
      </c>
      <c r="V151" s="136"/>
    </row>
    <row r="152" spans="1:22" x14ac:dyDescent="0.2">
      <c r="A152" s="97">
        <v>44367</v>
      </c>
      <c r="B152" s="130"/>
      <c r="C152" s="176"/>
      <c r="D152" s="177"/>
      <c r="E152" s="131"/>
      <c r="F152" s="132"/>
      <c r="G152" s="132"/>
      <c r="H152" s="142"/>
      <c r="I152" s="146"/>
      <c r="J152" s="147"/>
      <c r="K152" s="175"/>
      <c r="L152" s="174"/>
      <c r="M152" s="178"/>
      <c r="N152" s="177"/>
      <c r="O152" s="131"/>
      <c r="P152" s="131"/>
      <c r="Q152" s="173"/>
      <c r="R152" s="133" t="e">
        <f t="shared" si="6"/>
        <v>#DIV/0!</v>
      </c>
      <c r="S152" s="95" t="e">
        <f t="shared" si="7"/>
        <v>#DIV/0!</v>
      </c>
      <c r="T152" s="96" t="e">
        <f t="shared" si="8"/>
        <v>#DIV/0!</v>
      </c>
      <c r="U152" s="134">
        <f>(Tabel1[[#This Row],[PF eind (in ₿)]]*Tabel1[[#This Row],[BTC prijs (in $)]])+(Tabel1[[#This Row],[PF eind (in BNB)]]*Tabel1[[#This Row],[BNB prijs (in $)]])+Tabel1[[#This Row],[PF eind (in $)]]+K152+(O152*B152)+(Q152*B152)+(M152*B152)</f>
        <v>0</v>
      </c>
      <c r="V152" s="136"/>
    </row>
    <row r="153" spans="1:22" x14ac:dyDescent="0.2">
      <c r="A153" s="97">
        <v>44368</v>
      </c>
      <c r="B153" s="130"/>
      <c r="C153" s="176"/>
      <c r="D153" s="177"/>
      <c r="E153" s="131"/>
      <c r="F153" s="132"/>
      <c r="G153" s="132"/>
      <c r="H153" s="142"/>
      <c r="I153" s="146"/>
      <c r="J153" s="147"/>
      <c r="K153" s="175"/>
      <c r="L153" s="174"/>
      <c r="M153" s="178"/>
      <c r="N153" s="177"/>
      <c r="O153" s="131"/>
      <c r="P153" s="131"/>
      <c r="Q153" s="173"/>
      <c r="R153" s="133" t="e">
        <f t="shared" si="6"/>
        <v>#DIV/0!</v>
      </c>
      <c r="S153" s="95" t="e">
        <f t="shared" si="7"/>
        <v>#DIV/0!</v>
      </c>
      <c r="T153" s="96" t="e">
        <f t="shared" si="8"/>
        <v>#DIV/0!</v>
      </c>
      <c r="U153" s="134">
        <f>(Tabel1[[#This Row],[PF eind (in ₿)]]*Tabel1[[#This Row],[BTC prijs (in $)]])+(Tabel1[[#This Row],[PF eind (in BNB)]]*Tabel1[[#This Row],[BNB prijs (in $)]])+Tabel1[[#This Row],[PF eind (in $)]]+K153+(O153*B153)+(Q153*B153)+(M153*B153)</f>
        <v>0</v>
      </c>
      <c r="V153" s="136"/>
    </row>
    <row r="154" spans="1:22" x14ac:dyDescent="0.2">
      <c r="A154" s="97">
        <v>44369</v>
      </c>
      <c r="B154" s="130"/>
      <c r="C154" s="176"/>
      <c r="D154" s="177"/>
      <c r="E154" s="131"/>
      <c r="F154" s="132"/>
      <c r="G154" s="132"/>
      <c r="H154" s="142"/>
      <c r="I154" s="146"/>
      <c r="J154" s="147"/>
      <c r="K154" s="175"/>
      <c r="L154" s="174"/>
      <c r="M154" s="178"/>
      <c r="N154" s="177"/>
      <c r="O154" s="131"/>
      <c r="P154" s="131"/>
      <c r="Q154" s="173"/>
      <c r="R154" s="133" t="e">
        <f t="shared" si="6"/>
        <v>#DIV/0!</v>
      </c>
      <c r="S154" s="95" t="e">
        <f t="shared" si="7"/>
        <v>#DIV/0!</v>
      </c>
      <c r="T154" s="96" t="e">
        <f t="shared" si="8"/>
        <v>#DIV/0!</v>
      </c>
      <c r="U154" s="134">
        <f>(Tabel1[[#This Row],[PF eind (in ₿)]]*Tabel1[[#This Row],[BTC prijs (in $)]])+(Tabel1[[#This Row],[PF eind (in BNB)]]*Tabel1[[#This Row],[BNB prijs (in $)]])+Tabel1[[#This Row],[PF eind (in $)]]+K154+(O154*B154)+(Q154*B154)+(M154*B154)</f>
        <v>0</v>
      </c>
      <c r="V154" s="136"/>
    </row>
    <row r="155" spans="1:22" x14ac:dyDescent="0.2">
      <c r="A155" s="97">
        <v>44370</v>
      </c>
      <c r="B155" s="130"/>
      <c r="C155" s="176"/>
      <c r="D155" s="177"/>
      <c r="E155" s="131"/>
      <c r="F155" s="132"/>
      <c r="G155" s="132"/>
      <c r="H155" s="142"/>
      <c r="I155" s="146"/>
      <c r="J155" s="147"/>
      <c r="K155" s="175"/>
      <c r="L155" s="174"/>
      <c r="M155" s="178"/>
      <c r="N155" s="177"/>
      <c r="O155" s="131"/>
      <c r="P155" s="131"/>
      <c r="Q155" s="173"/>
      <c r="R155" s="133" t="e">
        <f t="shared" si="6"/>
        <v>#DIV/0!</v>
      </c>
      <c r="S155" s="95" t="e">
        <f t="shared" si="7"/>
        <v>#DIV/0!</v>
      </c>
      <c r="T155" s="96" t="e">
        <f t="shared" si="8"/>
        <v>#DIV/0!</v>
      </c>
      <c r="U155" s="134">
        <f>(Tabel1[[#This Row],[PF eind (in ₿)]]*Tabel1[[#This Row],[BTC prijs (in $)]])+(Tabel1[[#This Row],[PF eind (in BNB)]]*Tabel1[[#This Row],[BNB prijs (in $)]])+Tabel1[[#This Row],[PF eind (in $)]]+K155+(O155*B155)+(Q155*B155)+(M155*B155)</f>
        <v>0</v>
      </c>
      <c r="V155" s="136"/>
    </row>
    <row r="156" spans="1:22" x14ac:dyDescent="0.2">
      <c r="A156" s="97">
        <v>44371</v>
      </c>
      <c r="B156" s="130"/>
      <c r="C156" s="176"/>
      <c r="D156" s="177"/>
      <c r="E156" s="131"/>
      <c r="F156" s="132"/>
      <c r="G156" s="132"/>
      <c r="H156" s="142"/>
      <c r="I156" s="146"/>
      <c r="J156" s="147"/>
      <c r="K156" s="175"/>
      <c r="L156" s="174"/>
      <c r="M156" s="178"/>
      <c r="N156" s="177"/>
      <c r="O156" s="131"/>
      <c r="P156" s="131"/>
      <c r="Q156" s="173"/>
      <c r="R156" s="133" t="e">
        <f t="shared" si="6"/>
        <v>#DIV/0!</v>
      </c>
      <c r="S156" s="95" t="e">
        <f t="shared" si="7"/>
        <v>#DIV/0!</v>
      </c>
      <c r="T156" s="96" t="e">
        <f t="shared" si="8"/>
        <v>#DIV/0!</v>
      </c>
      <c r="U156" s="134">
        <f>(Tabel1[[#This Row],[PF eind (in ₿)]]*Tabel1[[#This Row],[BTC prijs (in $)]])+(Tabel1[[#This Row],[PF eind (in BNB)]]*Tabel1[[#This Row],[BNB prijs (in $)]])+Tabel1[[#This Row],[PF eind (in $)]]+K156+(O156*B156)+(Q156*B156)+(M156*B156)</f>
        <v>0</v>
      </c>
      <c r="V156" s="136"/>
    </row>
    <row r="157" spans="1:22" x14ac:dyDescent="0.2">
      <c r="A157" s="97">
        <v>44372</v>
      </c>
      <c r="B157" s="130"/>
      <c r="C157" s="176"/>
      <c r="D157" s="177"/>
      <c r="E157" s="131"/>
      <c r="F157" s="132"/>
      <c r="G157" s="132"/>
      <c r="H157" s="142"/>
      <c r="I157" s="146"/>
      <c r="J157" s="147"/>
      <c r="K157" s="175"/>
      <c r="L157" s="174"/>
      <c r="M157" s="178"/>
      <c r="N157" s="177"/>
      <c r="O157" s="131"/>
      <c r="P157" s="131"/>
      <c r="Q157" s="173"/>
      <c r="R157" s="133" t="e">
        <f t="shared" si="6"/>
        <v>#DIV/0!</v>
      </c>
      <c r="S157" s="95" t="e">
        <f t="shared" si="7"/>
        <v>#DIV/0!</v>
      </c>
      <c r="T157" s="96" t="e">
        <f t="shared" si="8"/>
        <v>#DIV/0!</v>
      </c>
      <c r="U157" s="134">
        <f>(Tabel1[[#This Row],[PF eind (in ₿)]]*Tabel1[[#This Row],[BTC prijs (in $)]])+(Tabel1[[#This Row],[PF eind (in BNB)]]*Tabel1[[#This Row],[BNB prijs (in $)]])+Tabel1[[#This Row],[PF eind (in $)]]+K157+(O157*B157)+(Q157*B157)+(M157*B157)</f>
        <v>0</v>
      </c>
      <c r="V157" s="136"/>
    </row>
    <row r="158" spans="1:22" x14ac:dyDescent="0.2">
      <c r="A158" s="97">
        <v>44373</v>
      </c>
      <c r="B158" s="130"/>
      <c r="C158" s="176"/>
      <c r="D158" s="177"/>
      <c r="E158" s="131"/>
      <c r="F158" s="132"/>
      <c r="G158" s="132"/>
      <c r="H158" s="142"/>
      <c r="I158" s="146"/>
      <c r="J158" s="147"/>
      <c r="K158" s="175"/>
      <c r="L158" s="174"/>
      <c r="M158" s="178"/>
      <c r="N158" s="177"/>
      <c r="O158" s="131"/>
      <c r="P158" s="131"/>
      <c r="Q158" s="173"/>
      <c r="R158" s="133" t="e">
        <f t="shared" si="6"/>
        <v>#DIV/0!</v>
      </c>
      <c r="S158" s="95" t="e">
        <f t="shared" si="7"/>
        <v>#DIV/0!</v>
      </c>
      <c r="T158" s="96" t="e">
        <f t="shared" si="8"/>
        <v>#DIV/0!</v>
      </c>
      <c r="U158" s="134">
        <f>(Tabel1[[#This Row],[PF eind (in ₿)]]*Tabel1[[#This Row],[BTC prijs (in $)]])+(Tabel1[[#This Row],[PF eind (in BNB)]]*Tabel1[[#This Row],[BNB prijs (in $)]])+Tabel1[[#This Row],[PF eind (in $)]]+K158+(O158*B158)+(Q158*B158)+(M158*B158)</f>
        <v>0</v>
      </c>
      <c r="V158" s="136"/>
    </row>
    <row r="159" spans="1:22" x14ac:dyDescent="0.2">
      <c r="A159" s="97">
        <v>44374</v>
      </c>
      <c r="B159" s="130"/>
      <c r="C159" s="176"/>
      <c r="D159" s="177"/>
      <c r="E159" s="131"/>
      <c r="F159" s="132"/>
      <c r="G159" s="132"/>
      <c r="H159" s="142"/>
      <c r="I159" s="146"/>
      <c r="J159" s="147"/>
      <c r="K159" s="175"/>
      <c r="L159" s="174"/>
      <c r="M159" s="178"/>
      <c r="N159" s="177"/>
      <c r="O159" s="131"/>
      <c r="P159" s="131"/>
      <c r="Q159" s="173"/>
      <c r="R159" s="133" t="e">
        <f t="shared" si="6"/>
        <v>#DIV/0!</v>
      </c>
      <c r="S159" s="95" t="e">
        <f t="shared" si="7"/>
        <v>#DIV/0!</v>
      </c>
      <c r="T159" s="96" t="e">
        <f t="shared" si="8"/>
        <v>#DIV/0!</v>
      </c>
      <c r="U159" s="134">
        <f>(Tabel1[[#This Row],[PF eind (in ₿)]]*Tabel1[[#This Row],[BTC prijs (in $)]])+(Tabel1[[#This Row],[PF eind (in BNB)]]*Tabel1[[#This Row],[BNB prijs (in $)]])+Tabel1[[#This Row],[PF eind (in $)]]+K159+(O159*B159)+(Q159*B159)+(M159*B159)</f>
        <v>0</v>
      </c>
      <c r="V159" s="136"/>
    </row>
    <row r="160" spans="1:22" x14ac:dyDescent="0.2">
      <c r="A160" s="97">
        <v>44375</v>
      </c>
      <c r="B160" s="130"/>
      <c r="C160" s="176"/>
      <c r="D160" s="177"/>
      <c r="E160" s="131"/>
      <c r="F160" s="132"/>
      <c r="G160" s="132"/>
      <c r="H160" s="142"/>
      <c r="I160" s="146"/>
      <c r="J160" s="147"/>
      <c r="K160" s="175"/>
      <c r="L160" s="174"/>
      <c r="M160" s="178"/>
      <c r="N160" s="177"/>
      <c r="O160" s="131"/>
      <c r="P160" s="131"/>
      <c r="Q160" s="173"/>
      <c r="R160" s="133" t="e">
        <f t="shared" si="6"/>
        <v>#DIV/0!</v>
      </c>
      <c r="S160" s="95" t="e">
        <f t="shared" si="7"/>
        <v>#DIV/0!</v>
      </c>
      <c r="T160" s="96" t="e">
        <f t="shared" si="8"/>
        <v>#DIV/0!</v>
      </c>
      <c r="U160" s="134">
        <f>(Tabel1[[#This Row],[PF eind (in ₿)]]*Tabel1[[#This Row],[BTC prijs (in $)]])+(Tabel1[[#This Row],[PF eind (in BNB)]]*Tabel1[[#This Row],[BNB prijs (in $)]])+Tabel1[[#This Row],[PF eind (in $)]]+K160+(O160*B160)+(Q160*B160)+(M160*B160)</f>
        <v>0</v>
      </c>
      <c r="V160" s="136"/>
    </row>
    <row r="161" spans="1:22" x14ac:dyDescent="0.2">
      <c r="A161" s="97">
        <v>44376</v>
      </c>
      <c r="B161" s="130"/>
      <c r="C161" s="176"/>
      <c r="D161" s="177"/>
      <c r="E161" s="131"/>
      <c r="F161" s="132"/>
      <c r="G161" s="132"/>
      <c r="H161" s="142"/>
      <c r="I161" s="146"/>
      <c r="J161" s="147"/>
      <c r="K161" s="175"/>
      <c r="L161" s="174"/>
      <c r="M161" s="178"/>
      <c r="N161" s="177"/>
      <c r="O161" s="131"/>
      <c r="P161" s="131"/>
      <c r="Q161" s="173"/>
      <c r="R161" s="133" t="e">
        <f t="shared" si="6"/>
        <v>#DIV/0!</v>
      </c>
      <c r="S161" s="95" t="e">
        <f t="shared" si="7"/>
        <v>#DIV/0!</v>
      </c>
      <c r="T161" s="96" t="e">
        <f t="shared" si="8"/>
        <v>#DIV/0!</v>
      </c>
      <c r="U161" s="134">
        <f>(Tabel1[[#This Row],[PF eind (in ₿)]]*Tabel1[[#This Row],[BTC prijs (in $)]])+(Tabel1[[#This Row],[PF eind (in BNB)]]*Tabel1[[#This Row],[BNB prijs (in $)]])+Tabel1[[#This Row],[PF eind (in $)]]+K161+(O161*B161)+(Q161*B161)+(M161*B161)</f>
        <v>0</v>
      </c>
      <c r="V161" s="136"/>
    </row>
    <row r="162" spans="1:22" x14ac:dyDescent="0.2">
      <c r="A162" s="97">
        <v>44377</v>
      </c>
      <c r="B162" s="130"/>
      <c r="C162" s="176"/>
      <c r="D162" s="177"/>
      <c r="E162" s="131"/>
      <c r="F162" s="132"/>
      <c r="G162" s="132"/>
      <c r="H162" s="142"/>
      <c r="I162" s="146"/>
      <c r="J162" s="147"/>
      <c r="K162" s="175"/>
      <c r="L162" s="174"/>
      <c r="M162" s="178"/>
      <c r="N162" s="177"/>
      <c r="O162" s="131"/>
      <c r="P162" s="131"/>
      <c r="Q162" s="173"/>
      <c r="R162" s="133" t="e">
        <f t="shared" si="6"/>
        <v>#DIV/0!</v>
      </c>
      <c r="S162" s="95" t="e">
        <f t="shared" si="7"/>
        <v>#DIV/0!</v>
      </c>
      <c r="T162" s="96" t="e">
        <f t="shared" si="8"/>
        <v>#DIV/0!</v>
      </c>
      <c r="U162" s="134">
        <f>(Tabel1[[#This Row],[PF eind (in ₿)]]*Tabel1[[#This Row],[BTC prijs (in $)]])+(Tabel1[[#This Row],[PF eind (in BNB)]]*Tabel1[[#This Row],[BNB prijs (in $)]])+Tabel1[[#This Row],[PF eind (in $)]]+K162+(O162*B162)+(Q162*B162)+(M162*B162)</f>
        <v>0</v>
      </c>
      <c r="V162" s="136"/>
    </row>
    <row r="163" spans="1:22" x14ac:dyDescent="0.2">
      <c r="A163" s="97">
        <v>44378</v>
      </c>
      <c r="B163" s="130"/>
      <c r="C163" s="176"/>
      <c r="D163" s="177"/>
      <c r="E163" s="131"/>
      <c r="F163" s="132"/>
      <c r="G163" s="132"/>
      <c r="H163" s="142"/>
      <c r="I163" s="146"/>
      <c r="J163" s="147"/>
      <c r="K163" s="175"/>
      <c r="L163" s="174"/>
      <c r="M163" s="178"/>
      <c r="N163" s="177"/>
      <c r="O163" s="131"/>
      <c r="P163" s="131"/>
      <c r="Q163" s="173"/>
      <c r="R163" s="133" t="e">
        <f t="shared" si="6"/>
        <v>#DIV/0!</v>
      </c>
      <c r="S163" s="95" t="e">
        <f t="shared" si="7"/>
        <v>#DIV/0!</v>
      </c>
      <c r="T163" s="96" t="e">
        <f t="shared" si="8"/>
        <v>#DIV/0!</v>
      </c>
      <c r="U163" s="134">
        <f>(Tabel1[[#This Row],[PF eind (in ₿)]]*Tabel1[[#This Row],[BTC prijs (in $)]])+(Tabel1[[#This Row],[PF eind (in BNB)]]*Tabel1[[#This Row],[BNB prijs (in $)]])+Tabel1[[#This Row],[PF eind (in $)]]+K163+(O163*B163)+(Q163*B163)+(M163*B163)</f>
        <v>0</v>
      </c>
      <c r="V163" s="136"/>
    </row>
    <row r="164" spans="1:22" x14ac:dyDescent="0.2">
      <c r="A164" s="97">
        <v>44379</v>
      </c>
      <c r="B164" s="130"/>
      <c r="C164" s="176"/>
      <c r="D164" s="177"/>
      <c r="E164" s="131"/>
      <c r="F164" s="132"/>
      <c r="G164" s="132"/>
      <c r="H164" s="142"/>
      <c r="I164" s="146"/>
      <c r="J164" s="147"/>
      <c r="K164" s="175"/>
      <c r="L164" s="174"/>
      <c r="M164" s="178"/>
      <c r="N164" s="177"/>
      <c r="O164" s="131"/>
      <c r="P164" s="131"/>
      <c r="Q164" s="173"/>
      <c r="R164" s="133" t="e">
        <f t="shared" si="6"/>
        <v>#DIV/0!</v>
      </c>
      <c r="S164" s="95" t="e">
        <f t="shared" si="7"/>
        <v>#DIV/0!</v>
      </c>
      <c r="T164" s="96" t="e">
        <f t="shared" si="8"/>
        <v>#DIV/0!</v>
      </c>
      <c r="U164" s="134">
        <f>(Tabel1[[#This Row],[PF eind (in ₿)]]*Tabel1[[#This Row],[BTC prijs (in $)]])+(Tabel1[[#This Row],[PF eind (in BNB)]]*Tabel1[[#This Row],[BNB prijs (in $)]])+Tabel1[[#This Row],[PF eind (in $)]]+K164+(O164*B164)+(Q164*B164)+(M164*B164)</f>
        <v>0</v>
      </c>
      <c r="V164" s="136"/>
    </row>
    <row r="165" spans="1:22" x14ac:dyDescent="0.2">
      <c r="A165" s="97">
        <v>44380</v>
      </c>
      <c r="B165" s="130"/>
      <c r="C165" s="176"/>
      <c r="D165" s="177"/>
      <c r="E165" s="131"/>
      <c r="F165" s="132"/>
      <c r="G165" s="132"/>
      <c r="H165" s="142"/>
      <c r="I165" s="146"/>
      <c r="J165" s="147"/>
      <c r="K165" s="175"/>
      <c r="L165" s="174"/>
      <c r="M165" s="178"/>
      <c r="N165" s="177"/>
      <c r="O165" s="131"/>
      <c r="P165" s="131"/>
      <c r="Q165" s="173"/>
      <c r="R165" s="133" t="e">
        <f t="shared" si="6"/>
        <v>#DIV/0!</v>
      </c>
      <c r="S165" s="95" t="e">
        <f t="shared" si="7"/>
        <v>#DIV/0!</v>
      </c>
      <c r="T165" s="96" t="e">
        <f t="shared" si="8"/>
        <v>#DIV/0!</v>
      </c>
      <c r="U165" s="134">
        <f>(Tabel1[[#This Row],[PF eind (in ₿)]]*Tabel1[[#This Row],[BTC prijs (in $)]])+(Tabel1[[#This Row],[PF eind (in BNB)]]*Tabel1[[#This Row],[BNB prijs (in $)]])+Tabel1[[#This Row],[PF eind (in $)]]+K165+(O165*B165)+(Q165*B165)+(M165*B165)</f>
        <v>0</v>
      </c>
      <c r="V165" s="136"/>
    </row>
    <row r="166" spans="1:22" x14ac:dyDescent="0.2">
      <c r="A166" s="97">
        <v>44381</v>
      </c>
      <c r="B166" s="130"/>
      <c r="C166" s="176"/>
      <c r="D166" s="177"/>
      <c r="E166" s="131"/>
      <c r="F166" s="132"/>
      <c r="G166" s="132"/>
      <c r="H166" s="142"/>
      <c r="I166" s="146"/>
      <c r="J166" s="147"/>
      <c r="K166" s="175"/>
      <c r="L166" s="174"/>
      <c r="M166" s="178"/>
      <c r="N166" s="177"/>
      <c r="O166" s="131"/>
      <c r="P166" s="131"/>
      <c r="Q166" s="173"/>
      <c r="R166" s="133" t="e">
        <f t="shared" si="6"/>
        <v>#DIV/0!</v>
      </c>
      <c r="S166" s="95" t="e">
        <f t="shared" si="7"/>
        <v>#DIV/0!</v>
      </c>
      <c r="T166" s="96" t="e">
        <f t="shared" si="8"/>
        <v>#DIV/0!</v>
      </c>
      <c r="U166" s="134">
        <f>(Tabel1[[#This Row],[PF eind (in ₿)]]*Tabel1[[#This Row],[BTC prijs (in $)]])+(Tabel1[[#This Row],[PF eind (in BNB)]]*Tabel1[[#This Row],[BNB prijs (in $)]])+Tabel1[[#This Row],[PF eind (in $)]]+K166+(O166*B166)+(Q166*B166)+(M166*B166)</f>
        <v>0</v>
      </c>
      <c r="V166" s="136"/>
    </row>
    <row r="167" spans="1:22" x14ac:dyDescent="0.2">
      <c r="A167" s="97">
        <v>44382</v>
      </c>
      <c r="B167" s="130"/>
      <c r="C167" s="176"/>
      <c r="D167" s="177"/>
      <c r="E167" s="131"/>
      <c r="F167" s="132"/>
      <c r="G167" s="132"/>
      <c r="H167" s="142"/>
      <c r="I167" s="146"/>
      <c r="J167" s="147"/>
      <c r="K167" s="175"/>
      <c r="L167" s="174"/>
      <c r="M167" s="178"/>
      <c r="N167" s="177"/>
      <c r="O167" s="131"/>
      <c r="P167" s="131"/>
      <c r="Q167" s="173"/>
      <c r="R167" s="133" t="e">
        <f t="shared" si="6"/>
        <v>#DIV/0!</v>
      </c>
      <c r="S167" s="95" t="e">
        <f t="shared" si="7"/>
        <v>#DIV/0!</v>
      </c>
      <c r="T167" s="96" t="e">
        <f t="shared" si="8"/>
        <v>#DIV/0!</v>
      </c>
      <c r="U167" s="134">
        <f>(Tabel1[[#This Row],[PF eind (in ₿)]]*Tabel1[[#This Row],[BTC prijs (in $)]])+(Tabel1[[#This Row],[PF eind (in BNB)]]*Tabel1[[#This Row],[BNB prijs (in $)]])+Tabel1[[#This Row],[PF eind (in $)]]+K167+(O167*B167)+(Q167*B167)+(M167*B167)</f>
        <v>0</v>
      </c>
      <c r="V167" s="136"/>
    </row>
    <row r="168" spans="1:22" x14ac:dyDescent="0.2">
      <c r="A168" s="97">
        <v>44383</v>
      </c>
      <c r="B168" s="130"/>
      <c r="C168" s="176"/>
      <c r="D168" s="177"/>
      <c r="E168" s="131"/>
      <c r="F168" s="132"/>
      <c r="G168" s="132"/>
      <c r="H168" s="142"/>
      <c r="I168" s="146"/>
      <c r="J168" s="147"/>
      <c r="K168" s="175"/>
      <c r="L168" s="174"/>
      <c r="M168" s="178"/>
      <c r="N168" s="177"/>
      <c r="O168" s="131"/>
      <c r="P168" s="131"/>
      <c r="Q168" s="173"/>
      <c r="R168" s="133" t="e">
        <f t="shared" si="6"/>
        <v>#DIV/0!</v>
      </c>
      <c r="S168" s="95" t="e">
        <f t="shared" si="7"/>
        <v>#DIV/0!</v>
      </c>
      <c r="T168" s="96" t="e">
        <f t="shared" si="8"/>
        <v>#DIV/0!</v>
      </c>
      <c r="U168" s="134">
        <f>(Tabel1[[#This Row],[PF eind (in ₿)]]*Tabel1[[#This Row],[BTC prijs (in $)]])+(Tabel1[[#This Row],[PF eind (in BNB)]]*Tabel1[[#This Row],[BNB prijs (in $)]])+Tabel1[[#This Row],[PF eind (in $)]]+K168+(O168*B168)+(Q168*B168)+(M168*B168)</f>
        <v>0</v>
      </c>
      <c r="V168" s="136"/>
    </row>
    <row r="169" spans="1:22" x14ac:dyDescent="0.2">
      <c r="A169" s="97">
        <v>44384</v>
      </c>
      <c r="B169" s="130"/>
      <c r="C169" s="176"/>
      <c r="D169" s="177"/>
      <c r="E169" s="131"/>
      <c r="F169" s="132"/>
      <c r="G169" s="132"/>
      <c r="H169" s="142"/>
      <c r="I169" s="146"/>
      <c r="J169" s="147"/>
      <c r="K169" s="175"/>
      <c r="L169" s="174"/>
      <c r="M169" s="178"/>
      <c r="N169" s="177"/>
      <c r="O169" s="131"/>
      <c r="P169" s="131"/>
      <c r="Q169" s="173"/>
      <c r="R169" s="133" t="e">
        <f t="shared" si="6"/>
        <v>#DIV/0!</v>
      </c>
      <c r="S169" s="95" t="e">
        <f t="shared" si="7"/>
        <v>#DIV/0!</v>
      </c>
      <c r="T169" s="96" t="e">
        <f t="shared" si="8"/>
        <v>#DIV/0!</v>
      </c>
      <c r="U169" s="134">
        <f>(Tabel1[[#This Row],[PF eind (in ₿)]]*Tabel1[[#This Row],[BTC prijs (in $)]])+(Tabel1[[#This Row],[PF eind (in BNB)]]*Tabel1[[#This Row],[BNB prijs (in $)]])+Tabel1[[#This Row],[PF eind (in $)]]+K169+(O169*B169)+(Q169*B169)+(M169*B169)</f>
        <v>0</v>
      </c>
      <c r="V169" s="136"/>
    </row>
    <row r="170" spans="1:22" x14ac:dyDescent="0.2">
      <c r="A170" s="97">
        <v>44385</v>
      </c>
      <c r="B170" s="130"/>
      <c r="C170" s="176"/>
      <c r="D170" s="177"/>
      <c r="E170" s="131"/>
      <c r="F170" s="132"/>
      <c r="G170" s="132"/>
      <c r="H170" s="142"/>
      <c r="I170" s="146"/>
      <c r="J170" s="147"/>
      <c r="K170" s="175"/>
      <c r="L170" s="174"/>
      <c r="M170" s="178"/>
      <c r="N170" s="177"/>
      <c r="O170" s="131"/>
      <c r="P170" s="131"/>
      <c r="Q170" s="173"/>
      <c r="R170" s="133" t="e">
        <f t="shared" si="6"/>
        <v>#DIV/0!</v>
      </c>
      <c r="S170" s="95" t="e">
        <f t="shared" si="7"/>
        <v>#DIV/0!</v>
      </c>
      <c r="T170" s="96" t="e">
        <f t="shared" si="8"/>
        <v>#DIV/0!</v>
      </c>
      <c r="U170" s="134">
        <f>(Tabel1[[#This Row],[PF eind (in ₿)]]*Tabel1[[#This Row],[BTC prijs (in $)]])+(Tabel1[[#This Row],[PF eind (in BNB)]]*Tabel1[[#This Row],[BNB prijs (in $)]])+Tabel1[[#This Row],[PF eind (in $)]]+K170+(O170*B170)+(Q170*B170)+(M170*B170)</f>
        <v>0</v>
      </c>
      <c r="V170" s="136"/>
    </row>
    <row r="171" spans="1:22" x14ac:dyDescent="0.2">
      <c r="A171" s="97">
        <v>44386</v>
      </c>
      <c r="B171" s="130"/>
      <c r="C171" s="176"/>
      <c r="D171" s="177"/>
      <c r="E171" s="131"/>
      <c r="F171" s="132"/>
      <c r="G171" s="132"/>
      <c r="H171" s="142"/>
      <c r="I171" s="146"/>
      <c r="J171" s="147"/>
      <c r="K171" s="175"/>
      <c r="L171" s="174"/>
      <c r="M171" s="178"/>
      <c r="N171" s="177"/>
      <c r="O171" s="131"/>
      <c r="P171" s="131"/>
      <c r="Q171" s="173"/>
      <c r="R171" s="133" t="e">
        <f t="shared" si="6"/>
        <v>#DIV/0!</v>
      </c>
      <c r="S171" s="95" t="e">
        <f t="shared" si="7"/>
        <v>#DIV/0!</v>
      </c>
      <c r="T171" s="96" t="e">
        <f t="shared" si="8"/>
        <v>#DIV/0!</v>
      </c>
      <c r="U171" s="134">
        <f>(Tabel1[[#This Row],[PF eind (in ₿)]]*Tabel1[[#This Row],[BTC prijs (in $)]])+(Tabel1[[#This Row],[PF eind (in BNB)]]*Tabel1[[#This Row],[BNB prijs (in $)]])+Tabel1[[#This Row],[PF eind (in $)]]+K171+(O171*B171)+(Q171*B171)+(M171*B171)</f>
        <v>0</v>
      </c>
      <c r="V171" s="136"/>
    </row>
    <row r="172" spans="1:22" x14ac:dyDescent="0.2">
      <c r="A172" s="97">
        <v>44387</v>
      </c>
      <c r="B172" s="130"/>
      <c r="C172" s="176"/>
      <c r="D172" s="177"/>
      <c r="E172" s="131"/>
      <c r="F172" s="132"/>
      <c r="G172" s="132"/>
      <c r="H172" s="142"/>
      <c r="I172" s="146"/>
      <c r="J172" s="147"/>
      <c r="K172" s="175"/>
      <c r="L172" s="174"/>
      <c r="M172" s="178"/>
      <c r="N172" s="177"/>
      <c r="O172" s="131"/>
      <c r="P172" s="131"/>
      <c r="Q172" s="173"/>
      <c r="R172" s="133" t="e">
        <f t="shared" si="6"/>
        <v>#DIV/0!</v>
      </c>
      <c r="S172" s="95" t="e">
        <f t="shared" si="7"/>
        <v>#DIV/0!</v>
      </c>
      <c r="T172" s="96" t="e">
        <f t="shared" si="8"/>
        <v>#DIV/0!</v>
      </c>
      <c r="U172" s="134">
        <f>(Tabel1[[#This Row],[PF eind (in ₿)]]*Tabel1[[#This Row],[BTC prijs (in $)]])+(Tabel1[[#This Row],[PF eind (in BNB)]]*Tabel1[[#This Row],[BNB prijs (in $)]])+Tabel1[[#This Row],[PF eind (in $)]]+K172+(O172*B172)+(Q172*B172)+(M172*B172)</f>
        <v>0</v>
      </c>
      <c r="V172" s="136"/>
    </row>
    <row r="173" spans="1:22" x14ac:dyDescent="0.2">
      <c r="A173" s="97">
        <v>44388</v>
      </c>
      <c r="B173" s="130"/>
      <c r="C173" s="176"/>
      <c r="D173" s="177"/>
      <c r="E173" s="131"/>
      <c r="F173" s="132"/>
      <c r="G173" s="132"/>
      <c r="H173" s="142"/>
      <c r="I173" s="146"/>
      <c r="J173" s="147"/>
      <c r="K173" s="175"/>
      <c r="L173" s="174"/>
      <c r="M173" s="178"/>
      <c r="N173" s="177"/>
      <c r="O173" s="131"/>
      <c r="P173" s="131"/>
      <c r="Q173" s="173"/>
      <c r="R173" s="133" t="e">
        <f t="shared" si="6"/>
        <v>#DIV/0!</v>
      </c>
      <c r="S173" s="95" t="e">
        <f t="shared" si="7"/>
        <v>#DIV/0!</v>
      </c>
      <c r="T173" s="96" t="e">
        <f t="shared" si="8"/>
        <v>#DIV/0!</v>
      </c>
      <c r="U173" s="134">
        <f>(Tabel1[[#This Row],[PF eind (in ₿)]]*Tabel1[[#This Row],[BTC prijs (in $)]])+(Tabel1[[#This Row],[PF eind (in BNB)]]*Tabel1[[#This Row],[BNB prijs (in $)]])+Tabel1[[#This Row],[PF eind (in $)]]+K173+(O173*B173)+(Q173*B173)+(M173*B173)</f>
        <v>0</v>
      </c>
      <c r="V173" s="136"/>
    </row>
    <row r="174" spans="1:22" x14ac:dyDescent="0.2">
      <c r="A174" s="97">
        <v>44389</v>
      </c>
      <c r="B174" s="130"/>
      <c r="C174" s="176"/>
      <c r="D174" s="177"/>
      <c r="E174" s="131"/>
      <c r="F174" s="132"/>
      <c r="G174" s="132"/>
      <c r="H174" s="142"/>
      <c r="I174" s="146"/>
      <c r="J174" s="147"/>
      <c r="K174" s="175"/>
      <c r="L174" s="174"/>
      <c r="M174" s="178"/>
      <c r="N174" s="177"/>
      <c r="O174" s="131"/>
      <c r="P174" s="131"/>
      <c r="Q174" s="173"/>
      <c r="R174" s="133" t="e">
        <f t="shared" si="6"/>
        <v>#DIV/0!</v>
      </c>
      <c r="S174" s="95" t="e">
        <f t="shared" si="7"/>
        <v>#DIV/0!</v>
      </c>
      <c r="T174" s="96" t="e">
        <f t="shared" si="8"/>
        <v>#DIV/0!</v>
      </c>
      <c r="U174" s="134">
        <f>(Tabel1[[#This Row],[PF eind (in ₿)]]*Tabel1[[#This Row],[BTC prijs (in $)]])+(Tabel1[[#This Row],[PF eind (in BNB)]]*Tabel1[[#This Row],[BNB prijs (in $)]])+Tabel1[[#This Row],[PF eind (in $)]]+K174+(O174*B174)+(Q174*B174)+(M174*B174)</f>
        <v>0</v>
      </c>
      <c r="V174" s="136"/>
    </row>
    <row r="175" spans="1:22" x14ac:dyDescent="0.2">
      <c r="A175" s="97">
        <v>44390</v>
      </c>
      <c r="B175" s="130"/>
      <c r="C175" s="176"/>
      <c r="D175" s="177"/>
      <c r="E175" s="131"/>
      <c r="F175" s="132"/>
      <c r="G175" s="132"/>
      <c r="H175" s="142"/>
      <c r="I175" s="146"/>
      <c r="J175" s="147"/>
      <c r="K175" s="175"/>
      <c r="L175" s="174"/>
      <c r="M175" s="178"/>
      <c r="N175" s="177"/>
      <c r="O175" s="131"/>
      <c r="P175" s="131"/>
      <c r="Q175" s="173"/>
      <c r="R175" s="133" t="e">
        <f t="shared" si="6"/>
        <v>#DIV/0!</v>
      </c>
      <c r="S175" s="95" t="e">
        <f t="shared" si="7"/>
        <v>#DIV/0!</v>
      </c>
      <c r="T175" s="96" t="e">
        <f t="shared" si="8"/>
        <v>#DIV/0!</v>
      </c>
      <c r="U175" s="134">
        <f>(Tabel1[[#This Row],[PF eind (in ₿)]]*Tabel1[[#This Row],[BTC prijs (in $)]])+(Tabel1[[#This Row],[PF eind (in BNB)]]*Tabel1[[#This Row],[BNB prijs (in $)]])+Tabel1[[#This Row],[PF eind (in $)]]+K175+(O175*B175)+(Q175*B175)+(M175*B175)</f>
        <v>0</v>
      </c>
      <c r="V175" s="136"/>
    </row>
    <row r="176" spans="1:22" x14ac:dyDescent="0.2">
      <c r="A176" s="97">
        <v>44391</v>
      </c>
      <c r="B176" s="130"/>
      <c r="C176" s="176"/>
      <c r="D176" s="177"/>
      <c r="E176" s="131"/>
      <c r="F176" s="132"/>
      <c r="G176" s="132"/>
      <c r="H176" s="142"/>
      <c r="I176" s="146"/>
      <c r="J176" s="147"/>
      <c r="K176" s="175"/>
      <c r="L176" s="174"/>
      <c r="M176" s="178"/>
      <c r="N176" s="177"/>
      <c r="O176" s="131"/>
      <c r="P176" s="131"/>
      <c r="Q176" s="173"/>
      <c r="R176" s="133" t="e">
        <f t="shared" si="6"/>
        <v>#DIV/0!</v>
      </c>
      <c r="S176" s="95" t="e">
        <f t="shared" si="7"/>
        <v>#DIV/0!</v>
      </c>
      <c r="T176" s="96" t="e">
        <f t="shared" si="8"/>
        <v>#DIV/0!</v>
      </c>
      <c r="U176" s="134">
        <f>(Tabel1[[#This Row],[PF eind (in ₿)]]*Tabel1[[#This Row],[BTC prijs (in $)]])+(Tabel1[[#This Row],[PF eind (in BNB)]]*Tabel1[[#This Row],[BNB prijs (in $)]])+Tabel1[[#This Row],[PF eind (in $)]]+K176+(O176*B176)+(Q176*B176)+(M176*B176)</f>
        <v>0</v>
      </c>
      <c r="V176" s="136"/>
    </row>
    <row r="177" spans="1:22" x14ac:dyDescent="0.2">
      <c r="A177" s="97">
        <v>44392</v>
      </c>
      <c r="B177" s="130"/>
      <c r="C177" s="176"/>
      <c r="D177" s="177"/>
      <c r="E177" s="131"/>
      <c r="F177" s="132"/>
      <c r="G177" s="132"/>
      <c r="H177" s="142"/>
      <c r="I177" s="146"/>
      <c r="J177" s="147"/>
      <c r="K177" s="175"/>
      <c r="L177" s="174"/>
      <c r="M177" s="178"/>
      <c r="N177" s="177"/>
      <c r="O177" s="131"/>
      <c r="P177" s="131"/>
      <c r="Q177" s="173"/>
      <c r="R177" s="133" t="e">
        <f t="shared" si="6"/>
        <v>#DIV/0!</v>
      </c>
      <c r="S177" s="95" t="e">
        <f t="shared" si="7"/>
        <v>#DIV/0!</v>
      </c>
      <c r="T177" s="96" t="e">
        <f t="shared" si="8"/>
        <v>#DIV/0!</v>
      </c>
      <c r="U177" s="134">
        <f>(Tabel1[[#This Row],[PF eind (in ₿)]]*Tabel1[[#This Row],[BTC prijs (in $)]])+(Tabel1[[#This Row],[PF eind (in BNB)]]*Tabel1[[#This Row],[BNB prijs (in $)]])+Tabel1[[#This Row],[PF eind (in $)]]+K177+(O177*B177)+(Q177*B177)+(M177*B177)</f>
        <v>0</v>
      </c>
      <c r="V177" s="136"/>
    </row>
    <row r="178" spans="1:22" x14ac:dyDescent="0.2">
      <c r="A178" s="97">
        <v>44393</v>
      </c>
      <c r="B178" s="130"/>
      <c r="C178" s="176"/>
      <c r="D178" s="177"/>
      <c r="E178" s="131"/>
      <c r="F178" s="132"/>
      <c r="G178" s="132"/>
      <c r="H178" s="142"/>
      <c r="I178" s="146"/>
      <c r="J178" s="147"/>
      <c r="K178" s="175"/>
      <c r="L178" s="174"/>
      <c r="M178" s="178"/>
      <c r="N178" s="177"/>
      <c r="O178" s="131"/>
      <c r="P178" s="131"/>
      <c r="Q178" s="173"/>
      <c r="R178" s="133" t="e">
        <f t="shared" si="6"/>
        <v>#DIV/0!</v>
      </c>
      <c r="S178" s="95" t="e">
        <f t="shared" si="7"/>
        <v>#DIV/0!</v>
      </c>
      <c r="T178" s="96" t="e">
        <f t="shared" si="8"/>
        <v>#DIV/0!</v>
      </c>
      <c r="U178" s="134">
        <f>(Tabel1[[#This Row],[PF eind (in ₿)]]*Tabel1[[#This Row],[BTC prijs (in $)]])+(Tabel1[[#This Row],[PF eind (in BNB)]]*Tabel1[[#This Row],[BNB prijs (in $)]])+Tabel1[[#This Row],[PF eind (in $)]]+K178+(O178*B178)+(Q178*B178)+(M178*B178)</f>
        <v>0</v>
      </c>
      <c r="V178" s="136"/>
    </row>
    <row r="179" spans="1:22" x14ac:dyDescent="0.2">
      <c r="A179" s="97">
        <v>44394</v>
      </c>
      <c r="B179" s="130"/>
      <c r="C179" s="176"/>
      <c r="D179" s="177"/>
      <c r="E179" s="131"/>
      <c r="F179" s="132"/>
      <c r="G179" s="132"/>
      <c r="H179" s="142"/>
      <c r="I179" s="146"/>
      <c r="J179" s="147"/>
      <c r="K179" s="175"/>
      <c r="L179" s="174"/>
      <c r="M179" s="178"/>
      <c r="N179" s="177"/>
      <c r="O179" s="131"/>
      <c r="P179" s="131"/>
      <c r="Q179" s="173"/>
      <c r="R179" s="133" t="e">
        <f t="shared" si="6"/>
        <v>#DIV/0!</v>
      </c>
      <c r="S179" s="95" t="e">
        <f t="shared" si="7"/>
        <v>#DIV/0!</v>
      </c>
      <c r="T179" s="96" t="e">
        <f t="shared" si="8"/>
        <v>#DIV/0!</v>
      </c>
      <c r="U179" s="134">
        <f>(Tabel1[[#This Row],[PF eind (in ₿)]]*Tabel1[[#This Row],[BTC prijs (in $)]])+(Tabel1[[#This Row],[PF eind (in BNB)]]*Tabel1[[#This Row],[BNB prijs (in $)]])+Tabel1[[#This Row],[PF eind (in $)]]+K179+(O179*B179)+(Q179*B179)+(M179*B179)</f>
        <v>0</v>
      </c>
      <c r="V179" s="136"/>
    </row>
    <row r="180" spans="1:22" x14ac:dyDescent="0.2">
      <c r="A180" s="97">
        <v>44395</v>
      </c>
      <c r="B180" s="130"/>
      <c r="C180" s="176"/>
      <c r="D180" s="177"/>
      <c r="E180" s="131"/>
      <c r="F180" s="132"/>
      <c r="G180" s="132"/>
      <c r="H180" s="142"/>
      <c r="I180" s="146"/>
      <c r="J180" s="147"/>
      <c r="K180" s="175"/>
      <c r="L180" s="174"/>
      <c r="M180" s="178"/>
      <c r="N180" s="177"/>
      <c r="O180" s="131"/>
      <c r="P180" s="131"/>
      <c r="Q180" s="173"/>
      <c r="R180" s="133" t="e">
        <f t="shared" si="6"/>
        <v>#DIV/0!</v>
      </c>
      <c r="S180" s="95" t="e">
        <f t="shared" si="7"/>
        <v>#DIV/0!</v>
      </c>
      <c r="T180" s="96" t="e">
        <f t="shared" si="8"/>
        <v>#DIV/0!</v>
      </c>
      <c r="U180" s="134">
        <f>(Tabel1[[#This Row],[PF eind (in ₿)]]*Tabel1[[#This Row],[BTC prijs (in $)]])+(Tabel1[[#This Row],[PF eind (in BNB)]]*Tabel1[[#This Row],[BNB prijs (in $)]])+Tabel1[[#This Row],[PF eind (in $)]]+K180+(O180*B180)+(Q180*B180)+(M180*B180)</f>
        <v>0</v>
      </c>
      <c r="V180" s="136"/>
    </row>
    <row r="181" spans="1:22" x14ac:dyDescent="0.2">
      <c r="A181" s="97">
        <v>44396</v>
      </c>
      <c r="B181" s="130"/>
      <c r="C181" s="176"/>
      <c r="D181" s="177"/>
      <c r="E181" s="131"/>
      <c r="F181" s="132"/>
      <c r="G181" s="132"/>
      <c r="H181" s="142"/>
      <c r="I181" s="146"/>
      <c r="J181" s="147"/>
      <c r="K181" s="175"/>
      <c r="L181" s="174"/>
      <c r="M181" s="178"/>
      <c r="N181" s="177"/>
      <c r="O181" s="131"/>
      <c r="P181" s="131"/>
      <c r="Q181" s="173"/>
      <c r="R181" s="133" t="e">
        <f t="shared" si="6"/>
        <v>#DIV/0!</v>
      </c>
      <c r="S181" s="95" t="e">
        <f t="shared" si="7"/>
        <v>#DIV/0!</v>
      </c>
      <c r="T181" s="96" t="e">
        <f t="shared" si="8"/>
        <v>#DIV/0!</v>
      </c>
      <c r="U181" s="134">
        <f>(Tabel1[[#This Row],[PF eind (in ₿)]]*Tabel1[[#This Row],[BTC prijs (in $)]])+(Tabel1[[#This Row],[PF eind (in BNB)]]*Tabel1[[#This Row],[BNB prijs (in $)]])+Tabel1[[#This Row],[PF eind (in $)]]+K181+(O181*B181)+(Q181*B181)+(M181*B181)</f>
        <v>0</v>
      </c>
      <c r="V181" s="136"/>
    </row>
    <row r="182" spans="1:22" x14ac:dyDescent="0.2">
      <c r="A182" s="97">
        <v>44397</v>
      </c>
      <c r="B182" s="130"/>
      <c r="C182" s="176"/>
      <c r="D182" s="177"/>
      <c r="E182" s="131"/>
      <c r="F182" s="132"/>
      <c r="G182" s="132"/>
      <c r="H182" s="142"/>
      <c r="I182" s="146"/>
      <c r="J182" s="147"/>
      <c r="K182" s="175"/>
      <c r="L182" s="174"/>
      <c r="M182" s="178"/>
      <c r="N182" s="177"/>
      <c r="O182" s="131"/>
      <c r="P182" s="131"/>
      <c r="Q182" s="173"/>
      <c r="R182" s="133" t="e">
        <f t="shared" si="6"/>
        <v>#DIV/0!</v>
      </c>
      <c r="S182" s="95" t="e">
        <f t="shared" si="7"/>
        <v>#DIV/0!</v>
      </c>
      <c r="T182" s="96" t="e">
        <f t="shared" si="8"/>
        <v>#DIV/0!</v>
      </c>
      <c r="U182" s="134">
        <f>(Tabel1[[#This Row],[PF eind (in ₿)]]*Tabel1[[#This Row],[BTC prijs (in $)]])+(Tabel1[[#This Row],[PF eind (in BNB)]]*Tabel1[[#This Row],[BNB prijs (in $)]])+Tabel1[[#This Row],[PF eind (in $)]]+K182+(O182*B182)+(Q182*B182)+(M182*B182)</f>
        <v>0</v>
      </c>
      <c r="V182" s="136"/>
    </row>
    <row r="183" spans="1:22" x14ac:dyDescent="0.2">
      <c r="A183" s="97">
        <v>44398</v>
      </c>
      <c r="B183" s="130"/>
      <c r="C183" s="176"/>
      <c r="D183" s="177"/>
      <c r="E183" s="131"/>
      <c r="F183" s="132"/>
      <c r="G183" s="132"/>
      <c r="H183" s="142"/>
      <c r="I183" s="146"/>
      <c r="J183" s="147"/>
      <c r="K183" s="175"/>
      <c r="L183" s="174"/>
      <c r="M183" s="178"/>
      <c r="N183" s="177"/>
      <c r="O183" s="131"/>
      <c r="P183" s="131"/>
      <c r="Q183" s="173"/>
      <c r="R183" s="133" t="e">
        <f t="shared" si="6"/>
        <v>#DIV/0!</v>
      </c>
      <c r="S183" s="95" t="e">
        <f t="shared" si="7"/>
        <v>#DIV/0!</v>
      </c>
      <c r="T183" s="96" t="e">
        <f t="shared" si="8"/>
        <v>#DIV/0!</v>
      </c>
      <c r="U183" s="134">
        <f>(Tabel1[[#This Row],[PF eind (in ₿)]]*Tabel1[[#This Row],[BTC prijs (in $)]])+(Tabel1[[#This Row],[PF eind (in BNB)]]*Tabel1[[#This Row],[BNB prijs (in $)]])+Tabel1[[#This Row],[PF eind (in $)]]+K183+(O183*B183)+(Q183*B183)+(M183*B183)</f>
        <v>0</v>
      </c>
      <c r="V183" s="136"/>
    </row>
    <row r="184" spans="1:22" x14ac:dyDescent="0.2">
      <c r="A184" s="97">
        <v>44399</v>
      </c>
      <c r="B184" s="130"/>
      <c r="C184" s="176"/>
      <c r="D184" s="177"/>
      <c r="E184" s="131"/>
      <c r="F184" s="132"/>
      <c r="G184" s="132"/>
      <c r="H184" s="142"/>
      <c r="I184" s="146"/>
      <c r="J184" s="147"/>
      <c r="K184" s="175"/>
      <c r="L184" s="174"/>
      <c r="M184" s="178"/>
      <c r="N184" s="177"/>
      <c r="O184" s="131"/>
      <c r="P184" s="131"/>
      <c r="Q184" s="173"/>
      <c r="R184" s="133" t="e">
        <f t="shared" si="6"/>
        <v>#DIV/0!</v>
      </c>
      <c r="S184" s="95" t="e">
        <f t="shared" si="7"/>
        <v>#DIV/0!</v>
      </c>
      <c r="T184" s="96" t="e">
        <f t="shared" si="8"/>
        <v>#DIV/0!</v>
      </c>
      <c r="U184" s="134">
        <f>(Tabel1[[#This Row],[PF eind (in ₿)]]*Tabel1[[#This Row],[BTC prijs (in $)]])+(Tabel1[[#This Row],[PF eind (in BNB)]]*Tabel1[[#This Row],[BNB prijs (in $)]])+Tabel1[[#This Row],[PF eind (in $)]]+K184+(O184*B184)+(Q184*B184)+(M184*B184)</f>
        <v>0</v>
      </c>
      <c r="V184" s="136"/>
    </row>
    <row r="185" spans="1:22" x14ac:dyDescent="0.2">
      <c r="A185" s="97">
        <v>44400</v>
      </c>
      <c r="B185" s="130"/>
      <c r="C185" s="176"/>
      <c r="D185" s="177"/>
      <c r="E185" s="131"/>
      <c r="F185" s="132"/>
      <c r="G185" s="132"/>
      <c r="H185" s="142"/>
      <c r="I185" s="146"/>
      <c r="J185" s="147"/>
      <c r="K185" s="175"/>
      <c r="L185" s="174"/>
      <c r="M185" s="178"/>
      <c r="N185" s="177"/>
      <c r="O185" s="131"/>
      <c r="P185" s="131"/>
      <c r="Q185" s="173"/>
      <c r="R185" s="133" t="e">
        <f t="shared" si="6"/>
        <v>#DIV/0!</v>
      </c>
      <c r="S185" s="95" t="e">
        <f t="shared" si="7"/>
        <v>#DIV/0!</v>
      </c>
      <c r="T185" s="96" t="e">
        <f t="shared" si="8"/>
        <v>#DIV/0!</v>
      </c>
      <c r="U185" s="134">
        <f>(Tabel1[[#This Row],[PF eind (in ₿)]]*Tabel1[[#This Row],[BTC prijs (in $)]])+(Tabel1[[#This Row],[PF eind (in BNB)]]*Tabel1[[#This Row],[BNB prijs (in $)]])+Tabel1[[#This Row],[PF eind (in $)]]+K185+(O185*B185)+(Q185*B185)+(M185*B185)</f>
        <v>0</v>
      </c>
      <c r="V185" s="136"/>
    </row>
    <row r="186" spans="1:22" x14ac:dyDescent="0.2">
      <c r="A186" s="97">
        <v>44401</v>
      </c>
      <c r="B186" s="130"/>
      <c r="C186" s="176"/>
      <c r="D186" s="177"/>
      <c r="E186" s="131"/>
      <c r="F186" s="132"/>
      <c r="G186" s="132"/>
      <c r="H186" s="142"/>
      <c r="I186" s="146"/>
      <c r="J186" s="147"/>
      <c r="K186" s="175"/>
      <c r="L186" s="174"/>
      <c r="M186" s="178"/>
      <c r="N186" s="177"/>
      <c r="O186" s="131"/>
      <c r="P186" s="131"/>
      <c r="Q186" s="173"/>
      <c r="R186" s="133" t="e">
        <f t="shared" si="6"/>
        <v>#DIV/0!</v>
      </c>
      <c r="S186" s="95" t="e">
        <f t="shared" si="7"/>
        <v>#DIV/0!</v>
      </c>
      <c r="T186" s="96" t="e">
        <f t="shared" si="8"/>
        <v>#DIV/0!</v>
      </c>
      <c r="U186" s="134">
        <f>(Tabel1[[#This Row],[PF eind (in ₿)]]*Tabel1[[#This Row],[BTC prijs (in $)]])+(Tabel1[[#This Row],[PF eind (in BNB)]]*Tabel1[[#This Row],[BNB prijs (in $)]])+Tabel1[[#This Row],[PF eind (in $)]]+K186+(O186*B186)+(Q186*B186)+(M186*B186)</f>
        <v>0</v>
      </c>
      <c r="V186" s="136"/>
    </row>
    <row r="187" spans="1:22" x14ac:dyDescent="0.2">
      <c r="A187" s="97">
        <v>44402</v>
      </c>
      <c r="B187" s="130"/>
      <c r="C187" s="176"/>
      <c r="D187" s="177"/>
      <c r="E187" s="131"/>
      <c r="F187" s="132"/>
      <c r="G187" s="132"/>
      <c r="H187" s="142"/>
      <c r="I187" s="146"/>
      <c r="J187" s="147"/>
      <c r="K187" s="175"/>
      <c r="L187" s="174"/>
      <c r="M187" s="178"/>
      <c r="N187" s="177"/>
      <c r="O187" s="131"/>
      <c r="P187" s="131"/>
      <c r="Q187" s="173"/>
      <c r="R187" s="133" t="e">
        <f t="shared" si="6"/>
        <v>#DIV/0!</v>
      </c>
      <c r="S187" s="95" t="e">
        <f t="shared" si="7"/>
        <v>#DIV/0!</v>
      </c>
      <c r="T187" s="96" t="e">
        <f t="shared" si="8"/>
        <v>#DIV/0!</v>
      </c>
      <c r="U187" s="134">
        <f>(Tabel1[[#This Row],[PF eind (in ₿)]]*Tabel1[[#This Row],[BTC prijs (in $)]])+(Tabel1[[#This Row],[PF eind (in BNB)]]*Tabel1[[#This Row],[BNB prijs (in $)]])+Tabel1[[#This Row],[PF eind (in $)]]+K187+(O187*B187)+(Q187*B187)+(M187*B187)</f>
        <v>0</v>
      </c>
      <c r="V187" s="136"/>
    </row>
    <row r="188" spans="1:22" x14ac:dyDescent="0.2">
      <c r="A188" s="97">
        <v>44403</v>
      </c>
      <c r="B188" s="130"/>
      <c r="C188" s="176"/>
      <c r="D188" s="177"/>
      <c r="E188" s="131"/>
      <c r="F188" s="132"/>
      <c r="G188" s="132"/>
      <c r="H188" s="142"/>
      <c r="I188" s="146"/>
      <c r="J188" s="147"/>
      <c r="K188" s="175"/>
      <c r="L188" s="174"/>
      <c r="M188" s="178"/>
      <c r="N188" s="177"/>
      <c r="O188" s="131"/>
      <c r="P188" s="131"/>
      <c r="Q188" s="173"/>
      <c r="R188" s="133" t="e">
        <f t="shared" si="6"/>
        <v>#DIV/0!</v>
      </c>
      <c r="S188" s="95" t="e">
        <f t="shared" si="7"/>
        <v>#DIV/0!</v>
      </c>
      <c r="T188" s="96" t="e">
        <f t="shared" si="8"/>
        <v>#DIV/0!</v>
      </c>
      <c r="U188" s="134">
        <f>(Tabel1[[#This Row],[PF eind (in ₿)]]*Tabel1[[#This Row],[BTC prijs (in $)]])+(Tabel1[[#This Row],[PF eind (in BNB)]]*Tabel1[[#This Row],[BNB prijs (in $)]])+Tabel1[[#This Row],[PF eind (in $)]]+K188+(O188*B188)+(Q188*B188)+(M188*B188)</f>
        <v>0</v>
      </c>
      <c r="V188" s="136"/>
    </row>
    <row r="189" spans="1:22" x14ac:dyDescent="0.2">
      <c r="A189" s="97">
        <v>44404</v>
      </c>
      <c r="B189" s="130"/>
      <c r="C189" s="176"/>
      <c r="D189" s="177"/>
      <c r="E189" s="131"/>
      <c r="F189" s="132"/>
      <c r="G189" s="132"/>
      <c r="H189" s="142"/>
      <c r="I189" s="146"/>
      <c r="J189" s="147"/>
      <c r="K189" s="175"/>
      <c r="L189" s="174"/>
      <c r="M189" s="178"/>
      <c r="N189" s="177"/>
      <c r="O189" s="131"/>
      <c r="P189" s="131"/>
      <c r="Q189" s="173"/>
      <c r="R189" s="133" t="e">
        <f t="shared" si="6"/>
        <v>#DIV/0!</v>
      </c>
      <c r="S189" s="95" t="e">
        <f t="shared" si="7"/>
        <v>#DIV/0!</v>
      </c>
      <c r="T189" s="96" t="e">
        <f t="shared" si="8"/>
        <v>#DIV/0!</v>
      </c>
      <c r="U189" s="134">
        <f>(Tabel1[[#This Row],[PF eind (in ₿)]]*Tabel1[[#This Row],[BTC prijs (in $)]])+(Tabel1[[#This Row],[PF eind (in BNB)]]*Tabel1[[#This Row],[BNB prijs (in $)]])+Tabel1[[#This Row],[PF eind (in $)]]+K189+(O189*B189)+(Q189*B189)+(M189*B189)</f>
        <v>0</v>
      </c>
      <c r="V189" s="136"/>
    </row>
    <row r="190" spans="1:22" x14ac:dyDescent="0.2">
      <c r="A190" s="97">
        <v>44405</v>
      </c>
      <c r="B190" s="130"/>
      <c r="C190" s="176"/>
      <c r="D190" s="177"/>
      <c r="E190" s="131"/>
      <c r="F190" s="132"/>
      <c r="G190" s="132"/>
      <c r="H190" s="142"/>
      <c r="I190" s="146"/>
      <c r="J190" s="147"/>
      <c r="K190" s="175"/>
      <c r="L190" s="174"/>
      <c r="M190" s="178"/>
      <c r="N190" s="177"/>
      <c r="O190" s="131"/>
      <c r="P190" s="131"/>
      <c r="Q190" s="173"/>
      <c r="R190" s="133" t="e">
        <f t="shared" si="6"/>
        <v>#DIV/0!</v>
      </c>
      <c r="S190" s="95" t="e">
        <f t="shared" si="7"/>
        <v>#DIV/0!</v>
      </c>
      <c r="T190" s="96" t="e">
        <f t="shared" si="8"/>
        <v>#DIV/0!</v>
      </c>
      <c r="U190" s="134">
        <f>(Tabel1[[#This Row],[PF eind (in ₿)]]*Tabel1[[#This Row],[BTC prijs (in $)]])+(Tabel1[[#This Row],[PF eind (in BNB)]]*Tabel1[[#This Row],[BNB prijs (in $)]])+Tabel1[[#This Row],[PF eind (in $)]]+K190+(O190*B190)+(Q190*B190)+(M190*B190)</f>
        <v>0</v>
      </c>
      <c r="V190" s="136"/>
    </row>
    <row r="191" spans="1:22" x14ac:dyDescent="0.2">
      <c r="A191" s="97">
        <v>44406</v>
      </c>
      <c r="B191" s="130"/>
      <c r="C191" s="176"/>
      <c r="D191" s="177"/>
      <c r="E191" s="131"/>
      <c r="F191" s="132"/>
      <c r="G191" s="132"/>
      <c r="H191" s="142"/>
      <c r="I191" s="146"/>
      <c r="J191" s="147"/>
      <c r="K191" s="175"/>
      <c r="L191" s="174"/>
      <c r="M191" s="178"/>
      <c r="N191" s="177"/>
      <c r="O191" s="131"/>
      <c r="P191" s="131"/>
      <c r="Q191" s="173"/>
      <c r="R191" s="133" t="e">
        <f t="shared" si="6"/>
        <v>#DIV/0!</v>
      </c>
      <c r="S191" s="95" t="e">
        <f t="shared" si="7"/>
        <v>#DIV/0!</v>
      </c>
      <c r="T191" s="96" t="e">
        <f t="shared" si="8"/>
        <v>#DIV/0!</v>
      </c>
      <c r="U191" s="134">
        <f>(Tabel1[[#This Row],[PF eind (in ₿)]]*Tabel1[[#This Row],[BTC prijs (in $)]])+(Tabel1[[#This Row],[PF eind (in BNB)]]*Tabel1[[#This Row],[BNB prijs (in $)]])+Tabel1[[#This Row],[PF eind (in $)]]+K191+(O191*B191)+(Q191*B191)+(M191*B191)</f>
        <v>0</v>
      </c>
      <c r="V191" s="136"/>
    </row>
    <row r="192" spans="1:22" x14ac:dyDescent="0.2">
      <c r="A192" s="97">
        <v>44407</v>
      </c>
      <c r="B192" s="130"/>
      <c r="C192" s="176"/>
      <c r="D192" s="177"/>
      <c r="E192" s="131"/>
      <c r="F192" s="132"/>
      <c r="G192" s="132"/>
      <c r="H192" s="142"/>
      <c r="I192" s="146"/>
      <c r="J192" s="147"/>
      <c r="K192" s="175"/>
      <c r="L192" s="174"/>
      <c r="M192" s="178"/>
      <c r="N192" s="177"/>
      <c r="O192" s="131"/>
      <c r="P192" s="131"/>
      <c r="Q192" s="173"/>
      <c r="R192" s="133" t="e">
        <f t="shared" si="6"/>
        <v>#DIV/0!</v>
      </c>
      <c r="S192" s="95" t="e">
        <f t="shared" si="7"/>
        <v>#DIV/0!</v>
      </c>
      <c r="T192" s="96" t="e">
        <f t="shared" si="8"/>
        <v>#DIV/0!</v>
      </c>
      <c r="U192" s="134">
        <f>(Tabel1[[#This Row],[PF eind (in ₿)]]*Tabel1[[#This Row],[BTC prijs (in $)]])+(Tabel1[[#This Row],[PF eind (in BNB)]]*Tabel1[[#This Row],[BNB prijs (in $)]])+Tabel1[[#This Row],[PF eind (in $)]]+K192+(O192*B192)+(Q192*B192)+(M192*B192)</f>
        <v>0</v>
      </c>
      <c r="V192" s="136"/>
    </row>
    <row r="193" spans="1:22" x14ac:dyDescent="0.2">
      <c r="A193" s="97">
        <v>44408</v>
      </c>
      <c r="B193" s="130"/>
      <c r="C193" s="176"/>
      <c r="D193" s="177"/>
      <c r="E193" s="131"/>
      <c r="F193" s="132"/>
      <c r="G193" s="132"/>
      <c r="H193" s="142"/>
      <c r="I193" s="146"/>
      <c r="J193" s="147"/>
      <c r="K193" s="175"/>
      <c r="L193" s="174"/>
      <c r="M193" s="178"/>
      <c r="N193" s="177"/>
      <c r="O193" s="131"/>
      <c r="P193" s="131"/>
      <c r="Q193" s="173"/>
      <c r="R193" s="133" t="e">
        <f t="shared" si="6"/>
        <v>#DIV/0!</v>
      </c>
      <c r="S193" s="95" t="e">
        <f t="shared" si="7"/>
        <v>#DIV/0!</v>
      </c>
      <c r="T193" s="96" t="e">
        <f t="shared" si="8"/>
        <v>#DIV/0!</v>
      </c>
      <c r="U193" s="134">
        <f>(Tabel1[[#This Row],[PF eind (in ₿)]]*Tabel1[[#This Row],[BTC prijs (in $)]])+(Tabel1[[#This Row],[PF eind (in BNB)]]*Tabel1[[#This Row],[BNB prijs (in $)]])+Tabel1[[#This Row],[PF eind (in $)]]+K193+(O193*B193)+(Q193*B193)+(M193*B193)</f>
        <v>0</v>
      </c>
      <c r="V193" s="136"/>
    </row>
    <row r="194" spans="1:22" x14ac:dyDescent="0.2">
      <c r="A194" s="97">
        <v>44409</v>
      </c>
      <c r="B194" s="130"/>
      <c r="C194" s="176"/>
      <c r="D194" s="177"/>
      <c r="E194" s="131"/>
      <c r="F194" s="132"/>
      <c r="G194" s="132"/>
      <c r="H194" s="142"/>
      <c r="I194" s="146"/>
      <c r="J194" s="147"/>
      <c r="K194" s="175"/>
      <c r="L194" s="174"/>
      <c r="M194" s="178"/>
      <c r="N194" s="177"/>
      <c r="O194" s="131"/>
      <c r="P194" s="131"/>
      <c r="Q194" s="173"/>
      <c r="R194" s="133" t="e">
        <f t="shared" si="6"/>
        <v>#DIV/0!</v>
      </c>
      <c r="S194" s="95" t="e">
        <f t="shared" si="7"/>
        <v>#DIV/0!</v>
      </c>
      <c r="T194" s="96" t="e">
        <f t="shared" si="8"/>
        <v>#DIV/0!</v>
      </c>
      <c r="U194" s="134">
        <f>(Tabel1[[#This Row],[PF eind (in ₿)]]*Tabel1[[#This Row],[BTC prijs (in $)]])+(Tabel1[[#This Row],[PF eind (in BNB)]]*Tabel1[[#This Row],[BNB prijs (in $)]])+Tabel1[[#This Row],[PF eind (in $)]]+K194+(O194*B194)+(Q194*B194)+(M194*B194)</f>
        <v>0</v>
      </c>
      <c r="V194" s="136"/>
    </row>
    <row r="195" spans="1:22" x14ac:dyDescent="0.2">
      <c r="A195" s="97">
        <v>44410</v>
      </c>
      <c r="B195" s="130"/>
      <c r="C195" s="176"/>
      <c r="D195" s="177"/>
      <c r="E195" s="131"/>
      <c r="F195" s="132"/>
      <c r="G195" s="132"/>
      <c r="H195" s="142"/>
      <c r="I195" s="146"/>
      <c r="J195" s="147"/>
      <c r="K195" s="175"/>
      <c r="L195" s="174"/>
      <c r="M195" s="178"/>
      <c r="N195" s="177"/>
      <c r="O195" s="131"/>
      <c r="P195" s="131"/>
      <c r="Q195" s="173"/>
      <c r="R195" s="133" t="e">
        <f t="shared" si="6"/>
        <v>#DIV/0!</v>
      </c>
      <c r="S195" s="95" t="e">
        <f t="shared" si="7"/>
        <v>#DIV/0!</v>
      </c>
      <c r="T195" s="96" t="e">
        <f t="shared" si="8"/>
        <v>#DIV/0!</v>
      </c>
      <c r="U195" s="134">
        <f>(Tabel1[[#This Row],[PF eind (in ₿)]]*Tabel1[[#This Row],[BTC prijs (in $)]])+(Tabel1[[#This Row],[PF eind (in BNB)]]*Tabel1[[#This Row],[BNB prijs (in $)]])+Tabel1[[#This Row],[PF eind (in $)]]+K195+(O195*B195)+(Q195*B195)+(M195*B195)</f>
        <v>0</v>
      </c>
      <c r="V195" s="136"/>
    </row>
    <row r="196" spans="1:22" x14ac:dyDescent="0.2">
      <c r="A196" s="97">
        <v>44411</v>
      </c>
      <c r="B196" s="130"/>
      <c r="C196" s="176"/>
      <c r="D196" s="177"/>
      <c r="E196" s="131"/>
      <c r="F196" s="132"/>
      <c r="G196" s="132"/>
      <c r="H196" s="142"/>
      <c r="I196" s="146"/>
      <c r="J196" s="147"/>
      <c r="K196" s="175"/>
      <c r="L196" s="174"/>
      <c r="M196" s="178"/>
      <c r="N196" s="177"/>
      <c r="O196" s="131"/>
      <c r="P196" s="131"/>
      <c r="Q196" s="173"/>
      <c r="R196" s="133" t="e">
        <f t="shared" ref="R196:R259" si="9">((G196-F196)/B196)+((K196-J196)/B196)+((I196-H196)/(B196/C196))+(E196-D196)+(O196-N196)+(Q196-P196)+(M196-L196)</f>
        <v>#DIV/0!</v>
      </c>
      <c r="S196" s="95" t="e">
        <f t="shared" ref="S196:S259" si="10">R196*B196</f>
        <v>#DIV/0!</v>
      </c>
      <c r="T196" s="96" t="e">
        <f t="shared" ref="T196:T259" si="11">(((E196*B196)+(O196*B196)+(M196*B196)+(Q196*B196)+(I196*C196)+G196+K196)-((D196*B196)+(L196*B196)+(N196*B196)+(P196*B196)+(H196*C196)+F196+J196))/((D196*B196)+(L196*B196)+(N196*B196)+(P196*B196)+(H196*C196)+F196+J196)</f>
        <v>#DIV/0!</v>
      </c>
      <c r="U196" s="134">
        <f>(Tabel1[[#This Row],[PF eind (in ₿)]]*Tabel1[[#This Row],[BTC prijs (in $)]])+(Tabel1[[#This Row],[PF eind (in BNB)]]*Tabel1[[#This Row],[BNB prijs (in $)]])+Tabel1[[#This Row],[PF eind (in $)]]+K196+(O196*B196)+(Q196*B196)+(M196*B196)</f>
        <v>0</v>
      </c>
      <c r="V196" s="136"/>
    </row>
    <row r="197" spans="1:22" x14ac:dyDescent="0.2">
      <c r="A197" s="97">
        <v>44412</v>
      </c>
      <c r="B197" s="130"/>
      <c r="C197" s="176"/>
      <c r="D197" s="177"/>
      <c r="E197" s="131"/>
      <c r="F197" s="132"/>
      <c r="G197" s="132"/>
      <c r="H197" s="142"/>
      <c r="I197" s="146"/>
      <c r="J197" s="147"/>
      <c r="K197" s="175"/>
      <c r="L197" s="174"/>
      <c r="M197" s="178"/>
      <c r="N197" s="177"/>
      <c r="O197" s="131"/>
      <c r="P197" s="131"/>
      <c r="Q197" s="173"/>
      <c r="R197" s="133" t="e">
        <f t="shared" si="9"/>
        <v>#DIV/0!</v>
      </c>
      <c r="S197" s="95" t="e">
        <f t="shared" si="10"/>
        <v>#DIV/0!</v>
      </c>
      <c r="T197" s="96" t="e">
        <f t="shared" si="11"/>
        <v>#DIV/0!</v>
      </c>
      <c r="U197" s="134">
        <f>(Tabel1[[#This Row],[PF eind (in ₿)]]*Tabel1[[#This Row],[BTC prijs (in $)]])+(Tabel1[[#This Row],[PF eind (in BNB)]]*Tabel1[[#This Row],[BNB prijs (in $)]])+Tabel1[[#This Row],[PF eind (in $)]]+K197+(O197*B197)+(Q197*B197)+(M197*B197)</f>
        <v>0</v>
      </c>
      <c r="V197" s="136"/>
    </row>
    <row r="198" spans="1:22" x14ac:dyDescent="0.2">
      <c r="A198" s="97">
        <v>44413</v>
      </c>
      <c r="B198" s="130"/>
      <c r="C198" s="176"/>
      <c r="D198" s="177"/>
      <c r="E198" s="131"/>
      <c r="F198" s="132"/>
      <c r="G198" s="132"/>
      <c r="H198" s="142"/>
      <c r="I198" s="146"/>
      <c r="J198" s="147"/>
      <c r="K198" s="175"/>
      <c r="L198" s="174"/>
      <c r="M198" s="178"/>
      <c r="N198" s="177"/>
      <c r="O198" s="131"/>
      <c r="P198" s="131"/>
      <c r="Q198" s="173"/>
      <c r="R198" s="133" t="e">
        <f t="shared" si="9"/>
        <v>#DIV/0!</v>
      </c>
      <c r="S198" s="95" t="e">
        <f t="shared" si="10"/>
        <v>#DIV/0!</v>
      </c>
      <c r="T198" s="96" t="e">
        <f t="shared" si="11"/>
        <v>#DIV/0!</v>
      </c>
      <c r="U198" s="134">
        <f>(Tabel1[[#This Row],[PF eind (in ₿)]]*Tabel1[[#This Row],[BTC prijs (in $)]])+(Tabel1[[#This Row],[PF eind (in BNB)]]*Tabel1[[#This Row],[BNB prijs (in $)]])+Tabel1[[#This Row],[PF eind (in $)]]+K198+(O198*B198)+(Q198*B198)+(M198*B198)</f>
        <v>0</v>
      </c>
      <c r="V198" s="136"/>
    </row>
    <row r="199" spans="1:22" x14ac:dyDescent="0.2">
      <c r="A199" s="97">
        <v>44414</v>
      </c>
      <c r="B199" s="130"/>
      <c r="C199" s="176"/>
      <c r="D199" s="177"/>
      <c r="E199" s="131"/>
      <c r="F199" s="132"/>
      <c r="G199" s="132"/>
      <c r="H199" s="142"/>
      <c r="I199" s="146"/>
      <c r="J199" s="147"/>
      <c r="K199" s="175"/>
      <c r="L199" s="174"/>
      <c r="M199" s="178"/>
      <c r="N199" s="177"/>
      <c r="O199" s="131"/>
      <c r="P199" s="131"/>
      <c r="Q199" s="173"/>
      <c r="R199" s="133" t="e">
        <f t="shared" si="9"/>
        <v>#DIV/0!</v>
      </c>
      <c r="S199" s="95" t="e">
        <f t="shared" si="10"/>
        <v>#DIV/0!</v>
      </c>
      <c r="T199" s="96" t="e">
        <f t="shared" si="11"/>
        <v>#DIV/0!</v>
      </c>
      <c r="U199" s="134">
        <f>(Tabel1[[#This Row],[PF eind (in ₿)]]*Tabel1[[#This Row],[BTC prijs (in $)]])+(Tabel1[[#This Row],[PF eind (in BNB)]]*Tabel1[[#This Row],[BNB prijs (in $)]])+Tabel1[[#This Row],[PF eind (in $)]]+K199+(O199*B199)+(Q199*B199)+(M199*B199)</f>
        <v>0</v>
      </c>
      <c r="V199" s="136"/>
    </row>
    <row r="200" spans="1:22" x14ac:dyDescent="0.2">
      <c r="A200" s="97">
        <v>44415</v>
      </c>
      <c r="B200" s="130"/>
      <c r="C200" s="176"/>
      <c r="D200" s="177"/>
      <c r="E200" s="131"/>
      <c r="F200" s="132"/>
      <c r="G200" s="132"/>
      <c r="H200" s="142"/>
      <c r="I200" s="146"/>
      <c r="J200" s="147"/>
      <c r="K200" s="175"/>
      <c r="L200" s="174"/>
      <c r="M200" s="178"/>
      <c r="N200" s="177"/>
      <c r="O200" s="131"/>
      <c r="P200" s="131"/>
      <c r="Q200" s="173"/>
      <c r="R200" s="133" t="e">
        <f t="shared" si="9"/>
        <v>#DIV/0!</v>
      </c>
      <c r="S200" s="95" t="e">
        <f t="shared" si="10"/>
        <v>#DIV/0!</v>
      </c>
      <c r="T200" s="96" t="e">
        <f t="shared" si="11"/>
        <v>#DIV/0!</v>
      </c>
      <c r="U200" s="134">
        <f>(Tabel1[[#This Row],[PF eind (in ₿)]]*Tabel1[[#This Row],[BTC prijs (in $)]])+(Tabel1[[#This Row],[PF eind (in BNB)]]*Tabel1[[#This Row],[BNB prijs (in $)]])+Tabel1[[#This Row],[PF eind (in $)]]+K200+(O200*B200)+(Q200*B200)+(M200*B200)</f>
        <v>0</v>
      </c>
      <c r="V200" s="136"/>
    </row>
    <row r="201" spans="1:22" x14ac:dyDescent="0.2">
      <c r="A201" s="97">
        <v>44416</v>
      </c>
      <c r="B201" s="130"/>
      <c r="C201" s="176"/>
      <c r="D201" s="177"/>
      <c r="E201" s="131"/>
      <c r="F201" s="132"/>
      <c r="G201" s="132"/>
      <c r="H201" s="142"/>
      <c r="I201" s="146"/>
      <c r="J201" s="147"/>
      <c r="K201" s="175"/>
      <c r="L201" s="174"/>
      <c r="M201" s="178"/>
      <c r="N201" s="177"/>
      <c r="O201" s="131"/>
      <c r="P201" s="131"/>
      <c r="Q201" s="173"/>
      <c r="R201" s="133" t="e">
        <f t="shared" si="9"/>
        <v>#DIV/0!</v>
      </c>
      <c r="S201" s="95" t="e">
        <f t="shared" si="10"/>
        <v>#DIV/0!</v>
      </c>
      <c r="T201" s="96" t="e">
        <f t="shared" si="11"/>
        <v>#DIV/0!</v>
      </c>
      <c r="U201" s="134">
        <f>(Tabel1[[#This Row],[PF eind (in ₿)]]*Tabel1[[#This Row],[BTC prijs (in $)]])+(Tabel1[[#This Row],[PF eind (in BNB)]]*Tabel1[[#This Row],[BNB prijs (in $)]])+Tabel1[[#This Row],[PF eind (in $)]]+K201+(O201*B201)+(Q201*B201)+(M201*B201)</f>
        <v>0</v>
      </c>
      <c r="V201" s="136"/>
    </row>
    <row r="202" spans="1:22" x14ac:dyDescent="0.2">
      <c r="A202" s="97">
        <v>44417</v>
      </c>
      <c r="B202" s="130"/>
      <c r="C202" s="176"/>
      <c r="D202" s="177"/>
      <c r="E202" s="131"/>
      <c r="F202" s="132"/>
      <c r="G202" s="132"/>
      <c r="H202" s="142"/>
      <c r="I202" s="146"/>
      <c r="J202" s="147"/>
      <c r="K202" s="175"/>
      <c r="L202" s="174"/>
      <c r="M202" s="178"/>
      <c r="N202" s="177"/>
      <c r="O202" s="131"/>
      <c r="P202" s="131"/>
      <c r="Q202" s="173"/>
      <c r="R202" s="133" t="e">
        <f t="shared" si="9"/>
        <v>#DIV/0!</v>
      </c>
      <c r="S202" s="95" t="e">
        <f t="shared" si="10"/>
        <v>#DIV/0!</v>
      </c>
      <c r="T202" s="96" t="e">
        <f t="shared" si="11"/>
        <v>#DIV/0!</v>
      </c>
      <c r="U202" s="134">
        <f>(Tabel1[[#This Row],[PF eind (in ₿)]]*Tabel1[[#This Row],[BTC prijs (in $)]])+(Tabel1[[#This Row],[PF eind (in BNB)]]*Tabel1[[#This Row],[BNB prijs (in $)]])+Tabel1[[#This Row],[PF eind (in $)]]+K202+(O202*B202)+(Q202*B202)+(M202*B202)</f>
        <v>0</v>
      </c>
      <c r="V202" s="136"/>
    </row>
    <row r="203" spans="1:22" x14ac:dyDescent="0.2">
      <c r="A203" s="97">
        <v>44418</v>
      </c>
      <c r="B203" s="130"/>
      <c r="C203" s="176"/>
      <c r="D203" s="177"/>
      <c r="E203" s="131"/>
      <c r="F203" s="132"/>
      <c r="G203" s="132"/>
      <c r="H203" s="142"/>
      <c r="I203" s="146"/>
      <c r="J203" s="147"/>
      <c r="K203" s="175"/>
      <c r="L203" s="174"/>
      <c r="M203" s="178"/>
      <c r="N203" s="177"/>
      <c r="O203" s="131"/>
      <c r="P203" s="131"/>
      <c r="Q203" s="173"/>
      <c r="R203" s="133" t="e">
        <f t="shared" si="9"/>
        <v>#DIV/0!</v>
      </c>
      <c r="S203" s="95" t="e">
        <f t="shared" si="10"/>
        <v>#DIV/0!</v>
      </c>
      <c r="T203" s="96" t="e">
        <f t="shared" si="11"/>
        <v>#DIV/0!</v>
      </c>
      <c r="U203" s="134">
        <f>(Tabel1[[#This Row],[PF eind (in ₿)]]*Tabel1[[#This Row],[BTC prijs (in $)]])+(Tabel1[[#This Row],[PF eind (in BNB)]]*Tabel1[[#This Row],[BNB prijs (in $)]])+Tabel1[[#This Row],[PF eind (in $)]]+K203+(O203*B203)+(Q203*B203)+(M203*B203)</f>
        <v>0</v>
      </c>
      <c r="V203" s="136"/>
    </row>
    <row r="204" spans="1:22" x14ac:dyDescent="0.2">
      <c r="A204" s="97">
        <v>44419</v>
      </c>
      <c r="B204" s="130"/>
      <c r="C204" s="176"/>
      <c r="D204" s="177"/>
      <c r="E204" s="131"/>
      <c r="F204" s="132"/>
      <c r="G204" s="132"/>
      <c r="H204" s="142"/>
      <c r="I204" s="146"/>
      <c r="J204" s="147"/>
      <c r="K204" s="175"/>
      <c r="L204" s="174"/>
      <c r="M204" s="178"/>
      <c r="N204" s="177"/>
      <c r="O204" s="131"/>
      <c r="P204" s="131"/>
      <c r="Q204" s="173"/>
      <c r="R204" s="133" t="e">
        <f t="shared" si="9"/>
        <v>#DIV/0!</v>
      </c>
      <c r="S204" s="95" t="e">
        <f t="shared" si="10"/>
        <v>#DIV/0!</v>
      </c>
      <c r="T204" s="96" t="e">
        <f t="shared" si="11"/>
        <v>#DIV/0!</v>
      </c>
      <c r="U204" s="134">
        <f>(Tabel1[[#This Row],[PF eind (in ₿)]]*Tabel1[[#This Row],[BTC prijs (in $)]])+(Tabel1[[#This Row],[PF eind (in BNB)]]*Tabel1[[#This Row],[BNB prijs (in $)]])+Tabel1[[#This Row],[PF eind (in $)]]+K204+(O204*B204)+(Q204*B204)+(M204*B204)</f>
        <v>0</v>
      </c>
      <c r="V204" s="136"/>
    </row>
    <row r="205" spans="1:22" x14ac:dyDescent="0.2">
      <c r="A205" s="97">
        <v>44420</v>
      </c>
      <c r="B205" s="130"/>
      <c r="C205" s="176"/>
      <c r="D205" s="177"/>
      <c r="E205" s="131"/>
      <c r="F205" s="132"/>
      <c r="G205" s="132"/>
      <c r="H205" s="142"/>
      <c r="I205" s="146"/>
      <c r="J205" s="147"/>
      <c r="K205" s="175"/>
      <c r="L205" s="174"/>
      <c r="M205" s="178"/>
      <c r="N205" s="177"/>
      <c r="O205" s="131"/>
      <c r="P205" s="131"/>
      <c r="Q205" s="173"/>
      <c r="R205" s="133" t="e">
        <f t="shared" si="9"/>
        <v>#DIV/0!</v>
      </c>
      <c r="S205" s="95" t="e">
        <f t="shared" si="10"/>
        <v>#DIV/0!</v>
      </c>
      <c r="T205" s="96" t="e">
        <f t="shared" si="11"/>
        <v>#DIV/0!</v>
      </c>
      <c r="U205" s="134">
        <f>(Tabel1[[#This Row],[PF eind (in ₿)]]*Tabel1[[#This Row],[BTC prijs (in $)]])+(Tabel1[[#This Row],[PF eind (in BNB)]]*Tabel1[[#This Row],[BNB prijs (in $)]])+Tabel1[[#This Row],[PF eind (in $)]]+K205+(O205*B205)+(Q205*B205)+(M205*B205)</f>
        <v>0</v>
      </c>
      <c r="V205" s="136"/>
    </row>
    <row r="206" spans="1:22" x14ac:dyDescent="0.2">
      <c r="A206" s="97">
        <v>44421</v>
      </c>
      <c r="B206" s="130"/>
      <c r="C206" s="176"/>
      <c r="D206" s="177"/>
      <c r="E206" s="131"/>
      <c r="F206" s="132"/>
      <c r="G206" s="132"/>
      <c r="H206" s="142"/>
      <c r="I206" s="146"/>
      <c r="J206" s="147"/>
      <c r="K206" s="175"/>
      <c r="L206" s="174"/>
      <c r="M206" s="178"/>
      <c r="N206" s="177"/>
      <c r="O206" s="131"/>
      <c r="P206" s="131"/>
      <c r="Q206" s="173"/>
      <c r="R206" s="133" t="e">
        <f t="shared" si="9"/>
        <v>#DIV/0!</v>
      </c>
      <c r="S206" s="95" t="e">
        <f t="shared" si="10"/>
        <v>#DIV/0!</v>
      </c>
      <c r="T206" s="96" t="e">
        <f t="shared" si="11"/>
        <v>#DIV/0!</v>
      </c>
      <c r="U206" s="134">
        <f>(Tabel1[[#This Row],[PF eind (in ₿)]]*Tabel1[[#This Row],[BTC prijs (in $)]])+(Tabel1[[#This Row],[PF eind (in BNB)]]*Tabel1[[#This Row],[BNB prijs (in $)]])+Tabel1[[#This Row],[PF eind (in $)]]+K206+(O206*B206)+(Q206*B206)+(M206*B206)</f>
        <v>0</v>
      </c>
      <c r="V206" s="136"/>
    </row>
    <row r="207" spans="1:22" x14ac:dyDescent="0.2">
      <c r="A207" s="97">
        <v>44422</v>
      </c>
      <c r="B207" s="130"/>
      <c r="C207" s="176"/>
      <c r="D207" s="177"/>
      <c r="E207" s="131"/>
      <c r="F207" s="132"/>
      <c r="G207" s="132"/>
      <c r="H207" s="142"/>
      <c r="I207" s="146"/>
      <c r="J207" s="147"/>
      <c r="K207" s="175"/>
      <c r="L207" s="174"/>
      <c r="M207" s="178"/>
      <c r="N207" s="177"/>
      <c r="O207" s="131"/>
      <c r="P207" s="131"/>
      <c r="Q207" s="173"/>
      <c r="R207" s="133" t="e">
        <f t="shared" si="9"/>
        <v>#DIV/0!</v>
      </c>
      <c r="S207" s="95" t="e">
        <f t="shared" si="10"/>
        <v>#DIV/0!</v>
      </c>
      <c r="T207" s="96" t="e">
        <f t="shared" si="11"/>
        <v>#DIV/0!</v>
      </c>
      <c r="U207" s="134">
        <f>(Tabel1[[#This Row],[PF eind (in ₿)]]*Tabel1[[#This Row],[BTC prijs (in $)]])+(Tabel1[[#This Row],[PF eind (in BNB)]]*Tabel1[[#This Row],[BNB prijs (in $)]])+Tabel1[[#This Row],[PF eind (in $)]]+K207+(O207*B207)+(Q207*B207)+(M207*B207)</f>
        <v>0</v>
      </c>
      <c r="V207" s="136"/>
    </row>
    <row r="208" spans="1:22" x14ac:dyDescent="0.2">
      <c r="A208" s="97">
        <v>44423</v>
      </c>
      <c r="B208" s="130"/>
      <c r="C208" s="176"/>
      <c r="D208" s="177"/>
      <c r="E208" s="131"/>
      <c r="F208" s="132"/>
      <c r="G208" s="132"/>
      <c r="H208" s="142"/>
      <c r="I208" s="146"/>
      <c r="J208" s="147"/>
      <c r="K208" s="175"/>
      <c r="L208" s="174"/>
      <c r="M208" s="178"/>
      <c r="N208" s="177"/>
      <c r="O208" s="131"/>
      <c r="P208" s="131"/>
      <c r="Q208" s="173"/>
      <c r="R208" s="133" t="e">
        <f t="shared" si="9"/>
        <v>#DIV/0!</v>
      </c>
      <c r="S208" s="95" t="e">
        <f t="shared" si="10"/>
        <v>#DIV/0!</v>
      </c>
      <c r="T208" s="96" t="e">
        <f t="shared" si="11"/>
        <v>#DIV/0!</v>
      </c>
      <c r="U208" s="134">
        <f>(Tabel1[[#This Row],[PF eind (in ₿)]]*Tabel1[[#This Row],[BTC prijs (in $)]])+(Tabel1[[#This Row],[PF eind (in BNB)]]*Tabel1[[#This Row],[BNB prijs (in $)]])+Tabel1[[#This Row],[PF eind (in $)]]+K208+(O208*B208)+(Q208*B208)+(M208*B208)</f>
        <v>0</v>
      </c>
      <c r="V208" s="136"/>
    </row>
    <row r="209" spans="1:22" x14ac:dyDescent="0.2">
      <c r="A209" s="97">
        <v>44424</v>
      </c>
      <c r="B209" s="130"/>
      <c r="C209" s="176"/>
      <c r="D209" s="177"/>
      <c r="E209" s="131"/>
      <c r="F209" s="132"/>
      <c r="G209" s="132"/>
      <c r="H209" s="142"/>
      <c r="I209" s="146"/>
      <c r="J209" s="147"/>
      <c r="K209" s="175"/>
      <c r="L209" s="174"/>
      <c r="M209" s="178"/>
      <c r="N209" s="177"/>
      <c r="O209" s="131"/>
      <c r="P209" s="131"/>
      <c r="Q209" s="173"/>
      <c r="R209" s="133" t="e">
        <f t="shared" si="9"/>
        <v>#DIV/0!</v>
      </c>
      <c r="S209" s="95" t="e">
        <f t="shared" si="10"/>
        <v>#DIV/0!</v>
      </c>
      <c r="T209" s="96" t="e">
        <f t="shared" si="11"/>
        <v>#DIV/0!</v>
      </c>
      <c r="U209" s="134">
        <f>(Tabel1[[#This Row],[PF eind (in ₿)]]*Tabel1[[#This Row],[BTC prijs (in $)]])+(Tabel1[[#This Row],[PF eind (in BNB)]]*Tabel1[[#This Row],[BNB prijs (in $)]])+Tabel1[[#This Row],[PF eind (in $)]]+K209+(O209*B209)+(Q209*B209)+(M209*B209)</f>
        <v>0</v>
      </c>
      <c r="V209" s="136"/>
    </row>
    <row r="210" spans="1:22" x14ac:dyDescent="0.2">
      <c r="A210" s="97">
        <v>44425</v>
      </c>
      <c r="B210" s="130"/>
      <c r="C210" s="176"/>
      <c r="D210" s="177"/>
      <c r="E210" s="131"/>
      <c r="F210" s="132"/>
      <c r="G210" s="132"/>
      <c r="H210" s="142"/>
      <c r="I210" s="146"/>
      <c r="J210" s="147"/>
      <c r="K210" s="175"/>
      <c r="L210" s="174"/>
      <c r="M210" s="178"/>
      <c r="N210" s="177"/>
      <c r="O210" s="131"/>
      <c r="P210" s="131"/>
      <c r="Q210" s="173"/>
      <c r="R210" s="133" t="e">
        <f t="shared" si="9"/>
        <v>#DIV/0!</v>
      </c>
      <c r="S210" s="95" t="e">
        <f t="shared" si="10"/>
        <v>#DIV/0!</v>
      </c>
      <c r="T210" s="96" t="e">
        <f t="shared" si="11"/>
        <v>#DIV/0!</v>
      </c>
      <c r="U210" s="134">
        <f>(Tabel1[[#This Row],[PF eind (in ₿)]]*Tabel1[[#This Row],[BTC prijs (in $)]])+(Tabel1[[#This Row],[PF eind (in BNB)]]*Tabel1[[#This Row],[BNB prijs (in $)]])+Tabel1[[#This Row],[PF eind (in $)]]+K210+(O210*B210)+(Q210*B210)+(M210*B210)</f>
        <v>0</v>
      </c>
      <c r="V210" s="136"/>
    </row>
    <row r="211" spans="1:22" x14ac:dyDescent="0.2">
      <c r="A211" s="97">
        <v>44426</v>
      </c>
      <c r="B211" s="130"/>
      <c r="C211" s="176"/>
      <c r="D211" s="177"/>
      <c r="E211" s="131"/>
      <c r="F211" s="132"/>
      <c r="G211" s="132"/>
      <c r="H211" s="142"/>
      <c r="I211" s="146"/>
      <c r="J211" s="147"/>
      <c r="K211" s="175"/>
      <c r="L211" s="174"/>
      <c r="M211" s="178"/>
      <c r="N211" s="177"/>
      <c r="O211" s="131"/>
      <c r="P211" s="131"/>
      <c r="Q211" s="173"/>
      <c r="R211" s="133" t="e">
        <f t="shared" si="9"/>
        <v>#DIV/0!</v>
      </c>
      <c r="S211" s="95" t="e">
        <f t="shared" si="10"/>
        <v>#DIV/0!</v>
      </c>
      <c r="T211" s="96" t="e">
        <f t="shared" si="11"/>
        <v>#DIV/0!</v>
      </c>
      <c r="U211" s="134">
        <f>(Tabel1[[#This Row],[PF eind (in ₿)]]*Tabel1[[#This Row],[BTC prijs (in $)]])+(Tabel1[[#This Row],[PF eind (in BNB)]]*Tabel1[[#This Row],[BNB prijs (in $)]])+Tabel1[[#This Row],[PF eind (in $)]]+K211+(O211*B211)+(Q211*B211)+(M211*B211)</f>
        <v>0</v>
      </c>
      <c r="V211" s="136"/>
    </row>
    <row r="212" spans="1:22" x14ac:dyDescent="0.2">
      <c r="A212" s="97">
        <v>44427</v>
      </c>
      <c r="B212" s="130"/>
      <c r="C212" s="176"/>
      <c r="D212" s="177"/>
      <c r="E212" s="131"/>
      <c r="F212" s="132"/>
      <c r="G212" s="132"/>
      <c r="H212" s="142"/>
      <c r="I212" s="146"/>
      <c r="J212" s="147"/>
      <c r="K212" s="175"/>
      <c r="L212" s="174"/>
      <c r="M212" s="178"/>
      <c r="N212" s="177"/>
      <c r="O212" s="131"/>
      <c r="P212" s="131"/>
      <c r="Q212" s="173"/>
      <c r="R212" s="133" t="e">
        <f t="shared" si="9"/>
        <v>#DIV/0!</v>
      </c>
      <c r="S212" s="95" t="e">
        <f t="shared" si="10"/>
        <v>#DIV/0!</v>
      </c>
      <c r="T212" s="96" t="e">
        <f t="shared" si="11"/>
        <v>#DIV/0!</v>
      </c>
      <c r="U212" s="134">
        <f>(Tabel1[[#This Row],[PF eind (in ₿)]]*Tabel1[[#This Row],[BTC prijs (in $)]])+(Tabel1[[#This Row],[PF eind (in BNB)]]*Tabel1[[#This Row],[BNB prijs (in $)]])+Tabel1[[#This Row],[PF eind (in $)]]+K212+(O212*B212)+(Q212*B212)+(M212*B212)</f>
        <v>0</v>
      </c>
      <c r="V212" s="136"/>
    </row>
    <row r="213" spans="1:22" x14ac:dyDescent="0.2">
      <c r="A213" s="97">
        <v>44428</v>
      </c>
      <c r="B213" s="130"/>
      <c r="C213" s="176"/>
      <c r="D213" s="177"/>
      <c r="E213" s="131"/>
      <c r="F213" s="132"/>
      <c r="G213" s="132"/>
      <c r="H213" s="142"/>
      <c r="I213" s="146"/>
      <c r="J213" s="147"/>
      <c r="K213" s="175"/>
      <c r="L213" s="174"/>
      <c r="M213" s="178"/>
      <c r="N213" s="177"/>
      <c r="O213" s="131"/>
      <c r="P213" s="131"/>
      <c r="Q213" s="173"/>
      <c r="R213" s="133" t="e">
        <f t="shared" si="9"/>
        <v>#DIV/0!</v>
      </c>
      <c r="S213" s="95" t="e">
        <f t="shared" si="10"/>
        <v>#DIV/0!</v>
      </c>
      <c r="T213" s="96" t="e">
        <f t="shared" si="11"/>
        <v>#DIV/0!</v>
      </c>
      <c r="U213" s="134">
        <f>(Tabel1[[#This Row],[PF eind (in ₿)]]*Tabel1[[#This Row],[BTC prijs (in $)]])+(Tabel1[[#This Row],[PF eind (in BNB)]]*Tabel1[[#This Row],[BNB prijs (in $)]])+Tabel1[[#This Row],[PF eind (in $)]]+K213+(O213*B213)+(Q213*B213)+(M213*B213)</f>
        <v>0</v>
      </c>
      <c r="V213" s="136"/>
    </row>
    <row r="214" spans="1:22" x14ac:dyDescent="0.2">
      <c r="A214" s="97">
        <v>44429</v>
      </c>
      <c r="B214" s="130"/>
      <c r="C214" s="176"/>
      <c r="D214" s="177"/>
      <c r="E214" s="131"/>
      <c r="F214" s="132"/>
      <c r="G214" s="132"/>
      <c r="H214" s="142"/>
      <c r="I214" s="146"/>
      <c r="J214" s="147"/>
      <c r="K214" s="175"/>
      <c r="L214" s="174"/>
      <c r="M214" s="178"/>
      <c r="N214" s="177"/>
      <c r="O214" s="131"/>
      <c r="P214" s="131"/>
      <c r="Q214" s="173"/>
      <c r="R214" s="133" t="e">
        <f t="shared" si="9"/>
        <v>#DIV/0!</v>
      </c>
      <c r="S214" s="95" t="e">
        <f t="shared" si="10"/>
        <v>#DIV/0!</v>
      </c>
      <c r="T214" s="96" t="e">
        <f t="shared" si="11"/>
        <v>#DIV/0!</v>
      </c>
      <c r="U214" s="134">
        <f>(Tabel1[[#This Row],[PF eind (in ₿)]]*Tabel1[[#This Row],[BTC prijs (in $)]])+(Tabel1[[#This Row],[PF eind (in BNB)]]*Tabel1[[#This Row],[BNB prijs (in $)]])+Tabel1[[#This Row],[PF eind (in $)]]+K214+(O214*B214)+(Q214*B214)+(M214*B214)</f>
        <v>0</v>
      </c>
      <c r="V214" s="136"/>
    </row>
    <row r="215" spans="1:22" x14ac:dyDescent="0.2">
      <c r="A215" s="97">
        <v>44430</v>
      </c>
      <c r="B215" s="130"/>
      <c r="C215" s="176"/>
      <c r="D215" s="177"/>
      <c r="E215" s="131"/>
      <c r="F215" s="132"/>
      <c r="G215" s="132"/>
      <c r="H215" s="142"/>
      <c r="I215" s="146"/>
      <c r="J215" s="147"/>
      <c r="K215" s="175"/>
      <c r="L215" s="174"/>
      <c r="M215" s="178"/>
      <c r="N215" s="177"/>
      <c r="O215" s="131"/>
      <c r="P215" s="131"/>
      <c r="Q215" s="173"/>
      <c r="R215" s="133" t="e">
        <f t="shared" si="9"/>
        <v>#DIV/0!</v>
      </c>
      <c r="S215" s="95" t="e">
        <f t="shared" si="10"/>
        <v>#DIV/0!</v>
      </c>
      <c r="T215" s="96" t="e">
        <f t="shared" si="11"/>
        <v>#DIV/0!</v>
      </c>
      <c r="U215" s="134">
        <f>(Tabel1[[#This Row],[PF eind (in ₿)]]*Tabel1[[#This Row],[BTC prijs (in $)]])+(Tabel1[[#This Row],[PF eind (in BNB)]]*Tabel1[[#This Row],[BNB prijs (in $)]])+Tabel1[[#This Row],[PF eind (in $)]]+K215+(O215*B215)+(Q215*B215)+(M215*B215)</f>
        <v>0</v>
      </c>
      <c r="V215" s="136"/>
    </row>
    <row r="216" spans="1:22" x14ac:dyDescent="0.2">
      <c r="A216" s="97">
        <v>44431</v>
      </c>
      <c r="B216" s="130"/>
      <c r="C216" s="176"/>
      <c r="D216" s="177"/>
      <c r="E216" s="131"/>
      <c r="F216" s="132"/>
      <c r="G216" s="132"/>
      <c r="H216" s="142"/>
      <c r="I216" s="146"/>
      <c r="J216" s="147"/>
      <c r="K216" s="175"/>
      <c r="L216" s="174"/>
      <c r="M216" s="178"/>
      <c r="N216" s="177"/>
      <c r="O216" s="131"/>
      <c r="P216" s="131"/>
      <c r="Q216" s="173"/>
      <c r="R216" s="133" t="e">
        <f t="shared" si="9"/>
        <v>#DIV/0!</v>
      </c>
      <c r="S216" s="95" t="e">
        <f t="shared" si="10"/>
        <v>#DIV/0!</v>
      </c>
      <c r="T216" s="96" t="e">
        <f t="shared" si="11"/>
        <v>#DIV/0!</v>
      </c>
      <c r="U216" s="134">
        <f>(Tabel1[[#This Row],[PF eind (in ₿)]]*Tabel1[[#This Row],[BTC prijs (in $)]])+(Tabel1[[#This Row],[PF eind (in BNB)]]*Tabel1[[#This Row],[BNB prijs (in $)]])+Tabel1[[#This Row],[PF eind (in $)]]+K216+(O216*B216)+(Q216*B216)+(M216*B216)</f>
        <v>0</v>
      </c>
      <c r="V216" s="136"/>
    </row>
    <row r="217" spans="1:22" x14ac:dyDescent="0.2">
      <c r="A217" s="97">
        <v>44432</v>
      </c>
      <c r="B217" s="130"/>
      <c r="C217" s="176"/>
      <c r="D217" s="177"/>
      <c r="E217" s="131"/>
      <c r="F217" s="132"/>
      <c r="G217" s="132"/>
      <c r="H217" s="142"/>
      <c r="I217" s="146"/>
      <c r="J217" s="147"/>
      <c r="K217" s="175"/>
      <c r="L217" s="174"/>
      <c r="M217" s="178"/>
      <c r="N217" s="177"/>
      <c r="O217" s="131"/>
      <c r="P217" s="131"/>
      <c r="Q217" s="173"/>
      <c r="R217" s="133" t="e">
        <f t="shared" si="9"/>
        <v>#DIV/0!</v>
      </c>
      <c r="S217" s="95" t="e">
        <f t="shared" si="10"/>
        <v>#DIV/0!</v>
      </c>
      <c r="T217" s="96" t="e">
        <f t="shared" si="11"/>
        <v>#DIV/0!</v>
      </c>
      <c r="U217" s="134">
        <f>(Tabel1[[#This Row],[PF eind (in ₿)]]*Tabel1[[#This Row],[BTC prijs (in $)]])+(Tabel1[[#This Row],[PF eind (in BNB)]]*Tabel1[[#This Row],[BNB prijs (in $)]])+Tabel1[[#This Row],[PF eind (in $)]]+K217+(O217*B217)+(Q217*B217)+(M217*B217)</f>
        <v>0</v>
      </c>
      <c r="V217" s="136"/>
    </row>
    <row r="218" spans="1:22" x14ac:dyDescent="0.2">
      <c r="A218" s="97">
        <v>44433</v>
      </c>
      <c r="B218" s="130"/>
      <c r="C218" s="176"/>
      <c r="D218" s="177"/>
      <c r="E218" s="131"/>
      <c r="F218" s="132"/>
      <c r="G218" s="132"/>
      <c r="H218" s="142"/>
      <c r="I218" s="146"/>
      <c r="J218" s="147"/>
      <c r="K218" s="175"/>
      <c r="L218" s="174"/>
      <c r="M218" s="178"/>
      <c r="N218" s="177"/>
      <c r="O218" s="131"/>
      <c r="P218" s="131"/>
      <c r="Q218" s="173"/>
      <c r="R218" s="133" t="e">
        <f t="shared" si="9"/>
        <v>#DIV/0!</v>
      </c>
      <c r="S218" s="95" t="e">
        <f t="shared" si="10"/>
        <v>#DIV/0!</v>
      </c>
      <c r="T218" s="96" t="e">
        <f t="shared" si="11"/>
        <v>#DIV/0!</v>
      </c>
      <c r="U218" s="134">
        <f>(Tabel1[[#This Row],[PF eind (in ₿)]]*Tabel1[[#This Row],[BTC prijs (in $)]])+(Tabel1[[#This Row],[PF eind (in BNB)]]*Tabel1[[#This Row],[BNB prijs (in $)]])+Tabel1[[#This Row],[PF eind (in $)]]+K218+(O218*B218)+(Q218*B218)+(M218*B218)</f>
        <v>0</v>
      </c>
      <c r="V218" s="136"/>
    </row>
    <row r="219" spans="1:22" x14ac:dyDescent="0.2">
      <c r="A219" s="97">
        <v>44434</v>
      </c>
      <c r="B219" s="130"/>
      <c r="C219" s="176"/>
      <c r="D219" s="177"/>
      <c r="E219" s="131"/>
      <c r="F219" s="132"/>
      <c r="G219" s="132"/>
      <c r="H219" s="142"/>
      <c r="I219" s="146"/>
      <c r="J219" s="147"/>
      <c r="K219" s="175"/>
      <c r="L219" s="174"/>
      <c r="M219" s="178"/>
      <c r="N219" s="177"/>
      <c r="O219" s="131"/>
      <c r="P219" s="131"/>
      <c r="Q219" s="173"/>
      <c r="R219" s="133" t="e">
        <f t="shared" si="9"/>
        <v>#DIV/0!</v>
      </c>
      <c r="S219" s="95" t="e">
        <f t="shared" si="10"/>
        <v>#DIV/0!</v>
      </c>
      <c r="T219" s="96" t="e">
        <f t="shared" si="11"/>
        <v>#DIV/0!</v>
      </c>
      <c r="U219" s="134">
        <f>(Tabel1[[#This Row],[PF eind (in ₿)]]*Tabel1[[#This Row],[BTC prijs (in $)]])+(Tabel1[[#This Row],[PF eind (in BNB)]]*Tabel1[[#This Row],[BNB prijs (in $)]])+Tabel1[[#This Row],[PF eind (in $)]]+K219+(O219*B219)+(Q219*B219)+(M219*B219)</f>
        <v>0</v>
      </c>
      <c r="V219" s="136"/>
    </row>
    <row r="220" spans="1:22" x14ac:dyDescent="0.2">
      <c r="A220" s="97">
        <v>44435</v>
      </c>
      <c r="B220" s="130"/>
      <c r="C220" s="176"/>
      <c r="D220" s="177"/>
      <c r="E220" s="131"/>
      <c r="F220" s="132"/>
      <c r="G220" s="132"/>
      <c r="H220" s="142"/>
      <c r="I220" s="146"/>
      <c r="J220" s="147"/>
      <c r="K220" s="175"/>
      <c r="L220" s="174"/>
      <c r="M220" s="178"/>
      <c r="N220" s="177"/>
      <c r="O220" s="131"/>
      <c r="P220" s="131"/>
      <c r="Q220" s="173"/>
      <c r="R220" s="133" t="e">
        <f t="shared" si="9"/>
        <v>#DIV/0!</v>
      </c>
      <c r="S220" s="95" t="e">
        <f t="shared" si="10"/>
        <v>#DIV/0!</v>
      </c>
      <c r="T220" s="96" t="e">
        <f t="shared" si="11"/>
        <v>#DIV/0!</v>
      </c>
      <c r="U220" s="134">
        <f>(Tabel1[[#This Row],[PF eind (in ₿)]]*Tabel1[[#This Row],[BTC prijs (in $)]])+(Tabel1[[#This Row],[PF eind (in BNB)]]*Tabel1[[#This Row],[BNB prijs (in $)]])+Tabel1[[#This Row],[PF eind (in $)]]+K220+(O220*B220)+(Q220*B220)+(M220*B220)</f>
        <v>0</v>
      </c>
      <c r="V220" s="136"/>
    </row>
    <row r="221" spans="1:22" x14ac:dyDescent="0.2">
      <c r="A221" s="97">
        <v>44436</v>
      </c>
      <c r="B221" s="130"/>
      <c r="C221" s="176"/>
      <c r="D221" s="177"/>
      <c r="E221" s="131"/>
      <c r="F221" s="132"/>
      <c r="G221" s="132"/>
      <c r="H221" s="142"/>
      <c r="I221" s="146"/>
      <c r="J221" s="147"/>
      <c r="K221" s="175"/>
      <c r="L221" s="174"/>
      <c r="M221" s="178"/>
      <c r="N221" s="177"/>
      <c r="O221" s="131"/>
      <c r="P221" s="131"/>
      <c r="Q221" s="173"/>
      <c r="R221" s="133" t="e">
        <f t="shared" si="9"/>
        <v>#DIV/0!</v>
      </c>
      <c r="S221" s="95" t="e">
        <f t="shared" si="10"/>
        <v>#DIV/0!</v>
      </c>
      <c r="T221" s="96" t="e">
        <f t="shared" si="11"/>
        <v>#DIV/0!</v>
      </c>
      <c r="U221" s="134">
        <f>(Tabel1[[#This Row],[PF eind (in ₿)]]*Tabel1[[#This Row],[BTC prijs (in $)]])+(Tabel1[[#This Row],[PF eind (in BNB)]]*Tabel1[[#This Row],[BNB prijs (in $)]])+Tabel1[[#This Row],[PF eind (in $)]]+K221+(O221*B221)+(Q221*B221)+(M221*B221)</f>
        <v>0</v>
      </c>
      <c r="V221" s="136"/>
    </row>
    <row r="222" spans="1:22" x14ac:dyDescent="0.2">
      <c r="A222" s="97">
        <v>44437</v>
      </c>
      <c r="B222" s="130"/>
      <c r="C222" s="176"/>
      <c r="D222" s="177"/>
      <c r="E222" s="131"/>
      <c r="F222" s="132"/>
      <c r="G222" s="132"/>
      <c r="H222" s="142"/>
      <c r="I222" s="146"/>
      <c r="J222" s="147"/>
      <c r="K222" s="175"/>
      <c r="L222" s="174"/>
      <c r="M222" s="178"/>
      <c r="N222" s="177"/>
      <c r="O222" s="131"/>
      <c r="P222" s="131"/>
      <c r="Q222" s="173"/>
      <c r="R222" s="133" t="e">
        <f t="shared" si="9"/>
        <v>#DIV/0!</v>
      </c>
      <c r="S222" s="95" t="e">
        <f t="shared" si="10"/>
        <v>#DIV/0!</v>
      </c>
      <c r="T222" s="96" t="e">
        <f t="shared" si="11"/>
        <v>#DIV/0!</v>
      </c>
      <c r="U222" s="134">
        <f>(Tabel1[[#This Row],[PF eind (in ₿)]]*Tabel1[[#This Row],[BTC prijs (in $)]])+(Tabel1[[#This Row],[PF eind (in BNB)]]*Tabel1[[#This Row],[BNB prijs (in $)]])+Tabel1[[#This Row],[PF eind (in $)]]+K222+(O222*B222)+(Q222*B222)+(M222*B222)</f>
        <v>0</v>
      </c>
      <c r="V222" s="136"/>
    </row>
    <row r="223" spans="1:22" x14ac:dyDescent="0.2">
      <c r="A223" s="97">
        <v>44438</v>
      </c>
      <c r="B223" s="130"/>
      <c r="C223" s="176"/>
      <c r="D223" s="177"/>
      <c r="E223" s="131"/>
      <c r="F223" s="132"/>
      <c r="G223" s="132"/>
      <c r="H223" s="142"/>
      <c r="I223" s="146"/>
      <c r="J223" s="147"/>
      <c r="K223" s="175"/>
      <c r="L223" s="174"/>
      <c r="M223" s="178"/>
      <c r="N223" s="177"/>
      <c r="O223" s="131"/>
      <c r="P223" s="131"/>
      <c r="Q223" s="173"/>
      <c r="R223" s="133" t="e">
        <f t="shared" si="9"/>
        <v>#DIV/0!</v>
      </c>
      <c r="S223" s="95" t="e">
        <f t="shared" si="10"/>
        <v>#DIV/0!</v>
      </c>
      <c r="T223" s="96" t="e">
        <f t="shared" si="11"/>
        <v>#DIV/0!</v>
      </c>
      <c r="U223" s="134">
        <f>(Tabel1[[#This Row],[PF eind (in ₿)]]*Tabel1[[#This Row],[BTC prijs (in $)]])+(Tabel1[[#This Row],[PF eind (in BNB)]]*Tabel1[[#This Row],[BNB prijs (in $)]])+Tabel1[[#This Row],[PF eind (in $)]]+K223+(O223*B223)+(Q223*B223)+(M223*B223)</f>
        <v>0</v>
      </c>
      <c r="V223" s="136"/>
    </row>
    <row r="224" spans="1:22" x14ac:dyDescent="0.2">
      <c r="A224" s="97">
        <v>44439</v>
      </c>
      <c r="B224" s="130"/>
      <c r="C224" s="176"/>
      <c r="D224" s="177"/>
      <c r="E224" s="131"/>
      <c r="F224" s="132"/>
      <c r="G224" s="132"/>
      <c r="H224" s="142"/>
      <c r="I224" s="146"/>
      <c r="J224" s="147"/>
      <c r="K224" s="175"/>
      <c r="L224" s="174"/>
      <c r="M224" s="178"/>
      <c r="N224" s="177"/>
      <c r="O224" s="131"/>
      <c r="P224" s="131"/>
      <c r="Q224" s="173"/>
      <c r="R224" s="133" t="e">
        <f t="shared" si="9"/>
        <v>#DIV/0!</v>
      </c>
      <c r="S224" s="95" t="e">
        <f t="shared" si="10"/>
        <v>#DIV/0!</v>
      </c>
      <c r="T224" s="96" t="e">
        <f t="shared" si="11"/>
        <v>#DIV/0!</v>
      </c>
      <c r="U224" s="134">
        <f>(Tabel1[[#This Row],[PF eind (in ₿)]]*Tabel1[[#This Row],[BTC prijs (in $)]])+(Tabel1[[#This Row],[PF eind (in BNB)]]*Tabel1[[#This Row],[BNB prijs (in $)]])+Tabel1[[#This Row],[PF eind (in $)]]+K224+(O224*B224)+(Q224*B224)+(M224*B224)</f>
        <v>0</v>
      </c>
      <c r="V224" s="136"/>
    </row>
    <row r="225" spans="1:22" x14ac:dyDescent="0.2">
      <c r="A225" s="97">
        <v>44440</v>
      </c>
      <c r="B225" s="130"/>
      <c r="C225" s="176"/>
      <c r="D225" s="177"/>
      <c r="E225" s="131"/>
      <c r="F225" s="132"/>
      <c r="G225" s="132"/>
      <c r="H225" s="142"/>
      <c r="I225" s="146"/>
      <c r="J225" s="147"/>
      <c r="K225" s="175"/>
      <c r="L225" s="174"/>
      <c r="M225" s="178"/>
      <c r="N225" s="177"/>
      <c r="O225" s="131"/>
      <c r="P225" s="131"/>
      <c r="Q225" s="173"/>
      <c r="R225" s="133" t="e">
        <f t="shared" si="9"/>
        <v>#DIV/0!</v>
      </c>
      <c r="S225" s="95" t="e">
        <f t="shared" si="10"/>
        <v>#DIV/0!</v>
      </c>
      <c r="T225" s="96" t="e">
        <f t="shared" si="11"/>
        <v>#DIV/0!</v>
      </c>
      <c r="U225" s="134">
        <f>(Tabel1[[#This Row],[PF eind (in ₿)]]*Tabel1[[#This Row],[BTC prijs (in $)]])+(Tabel1[[#This Row],[PF eind (in BNB)]]*Tabel1[[#This Row],[BNB prijs (in $)]])+Tabel1[[#This Row],[PF eind (in $)]]+K225+(O225*B225)+(Q225*B225)+(M225*B225)</f>
        <v>0</v>
      </c>
      <c r="V225" s="136"/>
    </row>
    <row r="226" spans="1:22" x14ac:dyDescent="0.2">
      <c r="A226" s="97">
        <v>44441</v>
      </c>
      <c r="B226" s="130"/>
      <c r="C226" s="176"/>
      <c r="D226" s="177"/>
      <c r="E226" s="131"/>
      <c r="F226" s="132"/>
      <c r="G226" s="132"/>
      <c r="H226" s="142"/>
      <c r="I226" s="146"/>
      <c r="J226" s="147"/>
      <c r="K226" s="175"/>
      <c r="L226" s="174"/>
      <c r="M226" s="178"/>
      <c r="N226" s="177"/>
      <c r="O226" s="131"/>
      <c r="P226" s="131"/>
      <c r="Q226" s="173"/>
      <c r="R226" s="133" t="e">
        <f t="shared" si="9"/>
        <v>#DIV/0!</v>
      </c>
      <c r="S226" s="95" t="e">
        <f t="shared" si="10"/>
        <v>#DIV/0!</v>
      </c>
      <c r="T226" s="96" t="e">
        <f t="shared" si="11"/>
        <v>#DIV/0!</v>
      </c>
      <c r="U226" s="134">
        <f>(Tabel1[[#This Row],[PF eind (in ₿)]]*Tabel1[[#This Row],[BTC prijs (in $)]])+(Tabel1[[#This Row],[PF eind (in BNB)]]*Tabel1[[#This Row],[BNB prijs (in $)]])+Tabel1[[#This Row],[PF eind (in $)]]+K226+(O226*B226)+(Q226*B226)+(M226*B226)</f>
        <v>0</v>
      </c>
      <c r="V226" s="136"/>
    </row>
    <row r="227" spans="1:22" x14ac:dyDescent="0.2">
      <c r="A227" s="97">
        <v>44442</v>
      </c>
      <c r="B227" s="130"/>
      <c r="C227" s="176"/>
      <c r="D227" s="177"/>
      <c r="E227" s="131"/>
      <c r="F227" s="132"/>
      <c r="G227" s="132"/>
      <c r="H227" s="142"/>
      <c r="I227" s="146"/>
      <c r="J227" s="147"/>
      <c r="K227" s="175"/>
      <c r="L227" s="174"/>
      <c r="M227" s="178"/>
      <c r="N227" s="177"/>
      <c r="O227" s="131"/>
      <c r="P227" s="131"/>
      <c r="Q227" s="173"/>
      <c r="R227" s="133" t="e">
        <f t="shared" si="9"/>
        <v>#DIV/0!</v>
      </c>
      <c r="S227" s="95" t="e">
        <f t="shared" si="10"/>
        <v>#DIV/0!</v>
      </c>
      <c r="T227" s="96" t="e">
        <f t="shared" si="11"/>
        <v>#DIV/0!</v>
      </c>
      <c r="U227" s="134">
        <f>(Tabel1[[#This Row],[PF eind (in ₿)]]*Tabel1[[#This Row],[BTC prijs (in $)]])+(Tabel1[[#This Row],[PF eind (in BNB)]]*Tabel1[[#This Row],[BNB prijs (in $)]])+Tabel1[[#This Row],[PF eind (in $)]]+K227+(O227*B227)+(Q227*B227)+(M227*B227)</f>
        <v>0</v>
      </c>
      <c r="V227" s="136"/>
    </row>
    <row r="228" spans="1:22" x14ac:dyDescent="0.2">
      <c r="A228" s="97">
        <v>44443</v>
      </c>
      <c r="B228" s="130"/>
      <c r="C228" s="176"/>
      <c r="D228" s="177"/>
      <c r="E228" s="131"/>
      <c r="F228" s="132"/>
      <c r="G228" s="132"/>
      <c r="H228" s="142"/>
      <c r="I228" s="146"/>
      <c r="J228" s="147"/>
      <c r="K228" s="175"/>
      <c r="L228" s="174"/>
      <c r="M228" s="178"/>
      <c r="N228" s="177"/>
      <c r="O228" s="131"/>
      <c r="P228" s="131"/>
      <c r="Q228" s="173"/>
      <c r="R228" s="133" t="e">
        <f t="shared" si="9"/>
        <v>#DIV/0!</v>
      </c>
      <c r="S228" s="95" t="e">
        <f t="shared" si="10"/>
        <v>#DIV/0!</v>
      </c>
      <c r="T228" s="96" t="e">
        <f t="shared" si="11"/>
        <v>#DIV/0!</v>
      </c>
      <c r="U228" s="134">
        <f>(Tabel1[[#This Row],[PF eind (in ₿)]]*Tabel1[[#This Row],[BTC prijs (in $)]])+(Tabel1[[#This Row],[PF eind (in BNB)]]*Tabel1[[#This Row],[BNB prijs (in $)]])+Tabel1[[#This Row],[PF eind (in $)]]+K228+(O228*B228)+(Q228*B228)+(M228*B228)</f>
        <v>0</v>
      </c>
      <c r="V228" s="136"/>
    </row>
    <row r="229" spans="1:22" x14ac:dyDescent="0.2">
      <c r="A229" s="97">
        <v>44444</v>
      </c>
      <c r="B229" s="130"/>
      <c r="C229" s="176"/>
      <c r="D229" s="177"/>
      <c r="E229" s="131"/>
      <c r="F229" s="132"/>
      <c r="G229" s="132"/>
      <c r="H229" s="142"/>
      <c r="I229" s="146"/>
      <c r="J229" s="147"/>
      <c r="K229" s="175"/>
      <c r="L229" s="174"/>
      <c r="M229" s="178"/>
      <c r="N229" s="177"/>
      <c r="O229" s="131"/>
      <c r="P229" s="131"/>
      <c r="Q229" s="173"/>
      <c r="R229" s="133" t="e">
        <f t="shared" si="9"/>
        <v>#DIV/0!</v>
      </c>
      <c r="S229" s="95" t="e">
        <f t="shared" si="10"/>
        <v>#DIV/0!</v>
      </c>
      <c r="T229" s="96" t="e">
        <f t="shared" si="11"/>
        <v>#DIV/0!</v>
      </c>
      <c r="U229" s="134">
        <f>(Tabel1[[#This Row],[PF eind (in ₿)]]*Tabel1[[#This Row],[BTC prijs (in $)]])+(Tabel1[[#This Row],[PF eind (in BNB)]]*Tabel1[[#This Row],[BNB prijs (in $)]])+Tabel1[[#This Row],[PF eind (in $)]]+K229+(O229*B229)+(Q229*B229)+(M229*B229)</f>
        <v>0</v>
      </c>
      <c r="V229" s="136"/>
    </row>
    <row r="230" spans="1:22" x14ac:dyDescent="0.2">
      <c r="A230" s="97">
        <v>44445</v>
      </c>
      <c r="B230" s="130"/>
      <c r="C230" s="176"/>
      <c r="D230" s="177"/>
      <c r="E230" s="131"/>
      <c r="F230" s="132"/>
      <c r="G230" s="132"/>
      <c r="H230" s="142"/>
      <c r="I230" s="146"/>
      <c r="J230" s="147"/>
      <c r="K230" s="175"/>
      <c r="L230" s="174"/>
      <c r="M230" s="178"/>
      <c r="N230" s="177"/>
      <c r="O230" s="131"/>
      <c r="P230" s="131"/>
      <c r="Q230" s="173"/>
      <c r="R230" s="133" t="e">
        <f t="shared" si="9"/>
        <v>#DIV/0!</v>
      </c>
      <c r="S230" s="95" t="e">
        <f t="shared" si="10"/>
        <v>#DIV/0!</v>
      </c>
      <c r="T230" s="96" t="e">
        <f t="shared" si="11"/>
        <v>#DIV/0!</v>
      </c>
      <c r="U230" s="134">
        <f>(Tabel1[[#This Row],[PF eind (in ₿)]]*Tabel1[[#This Row],[BTC prijs (in $)]])+(Tabel1[[#This Row],[PF eind (in BNB)]]*Tabel1[[#This Row],[BNB prijs (in $)]])+Tabel1[[#This Row],[PF eind (in $)]]+K230+(O230*B230)+(Q230*B230)+(M230*B230)</f>
        <v>0</v>
      </c>
      <c r="V230" s="136"/>
    </row>
    <row r="231" spans="1:22" x14ac:dyDescent="0.2">
      <c r="A231" s="97">
        <v>44446</v>
      </c>
      <c r="B231" s="130"/>
      <c r="C231" s="176"/>
      <c r="D231" s="177"/>
      <c r="E231" s="131"/>
      <c r="F231" s="132"/>
      <c r="G231" s="132"/>
      <c r="H231" s="142"/>
      <c r="I231" s="146"/>
      <c r="J231" s="147"/>
      <c r="K231" s="175"/>
      <c r="L231" s="174"/>
      <c r="M231" s="178"/>
      <c r="N231" s="177"/>
      <c r="O231" s="131"/>
      <c r="P231" s="131"/>
      <c r="Q231" s="173"/>
      <c r="R231" s="133" t="e">
        <f t="shared" si="9"/>
        <v>#DIV/0!</v>
      </c>
      <c r="S231" s="95" t="e">
        <f t="shared" si="10"/>
        <v>#DIV/0!</v>
      </c>
      <c r="T231" s="96" t="e">
        <f t="shared" si="11"/>
        <v>#DIV/0!</v>
      </c>
      <c r="U231" s="134">
        <f>(Tabel1[[#This Row],[PF eind (in ₿)]]*Tabel1[[#This Row],[BTC prijs (in $)]])+(Tabel1[[#This Row],[PF eind (in BNB)]]*Tabel1[[#This Row],[BNB prijs (in $)]])+Tabel1[[#This Row],[PF eind (in $)]]+K231+(O231*B231)+(Q231*B231)+(M231*B231)</f>
        <v>0</v>
      </c>
      <c r="V231" s="136"/>
    </row>
    <row r="232" spans="1:22" x14ac:dyDescent="0.2">
      <c r="A232" s="97">
        <v>44447</v>
      </c>
      <c r="B232" s="130"/>
      <c r="C232" s="176"/>
      <c r="D232" s="177"/>
      <c r="E232" s="131"/>
      <c r="F232" s="132"/>
      <c r="G232" s="132"/>
      <c r="H232" s="142"/>
      <c r="I232" s="146"/>
      <c r="J232" s="147"/>
      <c r="K232" s="175"/>
      <c r="L232" s="174"/>
      <c r="M232" s="178"/>
      <c r="N232" s="177"/>
      <c r="O232" s="131"/>
      <c r="P232" s="131"/>
      <c r="Q232" s="173"/>
      <c r="R232" s="133" t="e">
        <f t="shared" si="9"/>
        <v>#DIV/0!</v>
      </c>
      <c r="S232" s="95" t="e">
        <f t="shared" si="10"/>
        <v>#DIV/0!</v>
      </c>
      <c r="T232" s="96" t="e">
        <f t="shared" si="11"/>
        <v>#DIV/0!</v>
      </c>
      <c r="U232" s="134">
        <f>(Tabel1[[#This Row],[PF eind (in ₿)]]*Tabel1[[#This Row],[BTC prijs (in $)]])+(Tabel1[[#This Row],[PF eind (in BNB)]]*Tabel1[[#This Row],[BNB prijs (in $)]])+Tabel1[[#This Row],[PF eind (in $)]]+K232+(O232*B232)+(Q232*B232)+(M232*B232)</f>
        <v>0</v>
      </c>
      <c r="V232" s="136"/>
    </row>
    <row r="233" spans="1:22" x14ac:dyDescent="0.2">
      <c r="A233" s="97">
        <v>44448</v>
      </c>
      <c r="B233" s="130"/>
      <c r="C233" s="176"/>
      <c r="D233" s="177"/>
      <c r="E233" s="131"/>
      <c r="F233" s="132"/>
      <c r="G233" s="132"/>
      <c r="H233" s="142"/>
      <c r="I233" s="146"/>
      <c r="J233" s="147"/>
      <c r="K233" s="175"/>
      <c r="L233" s="174"/>
      <c r="M233" s="178"/>
      <c r="N233" s="177"/>
      <c r="O233" s="131"/>
      <c r="P233" s="131"/>
      <c r="Q233" s="173"/>
      <c r="R233" s="133" t="e">
        <f t="shared" si="9"/>
        <v>#DIV/0!</v>
      </c>
      <c r="S233" s="95" t="e">
        <f t="shared" si="10"/>
        <v>#DIV/0!</v>
      </c>
      <c r="T233" s="96" t="e">
        <f t="shared" si="11"/>
        <v>#DIV/0!</v>
      </c>
      <c r="U233" s="134">
        <f>(Tabel1[[#This Row],[PF eind (in ₿)]]*Tabel1[[#This Row],[BTC prijs (in $)]])+(Tabel1[[#This Row],[PF eind (in BNB)]]*Tabel1[[#This Row],[BNB prijs (in $)]])+Tabel1[[#This Row],[PF eind (in $)]]+K233+(O233*B233)+(Q233*B233)+(M233*B233)</f>
        <v>0</v>
      </c>
      <c r="V233" s="136"/>
    </row>
    <row r="234" spans="1:22" x14ac:dyDescent="0.2">
      <c r="A234" s="97">
        <v>44449</v>
      </c>
      <c r="B234" s="130"/>
      <c r="C234" s="176"/>
      <c r="D234" s="177"/>
      <c r="E234" s="131"/>
      <c r="F234" s="132"/>
      <c r="G234" s="132"/>
      <c r="H234" s="142"/>
      <c r="I234" s="146"/>
      <c r="J234" s="147"/>
      <c r="K234" s="175"/>
      <c r="L234" s="174"/>
      <c r="M234" s="178"/>
      <c r="N234" s="177"/>
      <c r="O234" s="131"/>
      <c r="P234" s="131"/>
      <c r="Q234" s="173"/>
      <c r="R234" s="133" t="e">
        <f t="shared" si="9"/>
        <v>#DIV/0!</v>
      </c>
      <c r="S234" s="95" t="e">
        <f t="shared" si="10"/>
        <v>#DIV/0!</v>
      </c>
      <c r="T234" s="96" t="e">
        <f t="shared" si="11"/>
        <v>#DIV/0!</v>
      </c>
      <c r="U234" s="134">
        <f>(Tabel1[[#This Row],[PF eind (in ₿)]]*Tabel1[[#This Row],[BTC prijs (in $)]])+(Tabel1[[#This Row],[PF eind (in BNB)]]*Tabel1[[#This Row],[BNB prijs (in $)]])+Tabel1[[#This Row],[PF eind (in $)]]+K234+(O234*B234)+(Q234*B234)+(M234*B234)</f>
        <v>0</v>
      </c>
      <c r="V234" s="136"/>
    </row>
    <row r="235" spans="1:22" x14ac:dyDescent="0.2">
      <c r="A235" s="97">
        <v>44450</v>
      </c>
      <c r="B235" s="130"/>
      <c r="C235" s="176"/>
      <c r="D235" s="177"/>
      <c r="E235" s="131"/>
      <c r="F235" s="132"/>
      <c r="G235" s="132"/>
      <c r="H235" s="142"/>
      <c r="I235" s="146"/>
      <c r="J235" s="147"/>
      <c r="K235" s="175"/>
      <c r="L235" s="174"/>
      <c r="M235" s="178"/>
      <c r="N235" s="177"/>
      <c r="O235" s="131"/>
      <c r="P235" s="131"/>
      <c r="Q235" s="173"/>
      <c r="R235" s="133" t="e">
        <f t="shared" si="9"/>
        <v>#DIV/0!</v>
      </c>
      <c r="S235" s="95" t="e">
        <f t="shared" si="10"/>
        <v>#DIV/0!</v>
      </c>
      <c r="T235" s="96" t="e">
        <f t="shared" si="11"/>
        <v>#DIV/0!</v>
      </c>
      <c r="U235" s="134">
        <f>(Tabel1[[#This Row],[PF eind (in ₿)]]*Tabel1[[#This Row],[BTC prijs (in $)]])+(Tabel1[[#This Row],[PF eind (in BNB)]]*Tabel1[[#This Row],[BNB prijs (in $)]])+Tabel1[[#This Row],[PF eind (in $)]]+K235+(O235*B235)+(Q235*B235)+(M235*B235)</f>
        <v>0</v>
      </c>
      <c r="V235" s="136"/>
    </row>
    <row r="236" spans="1:22" x14ac:dyDescent="0.2">
      <c r="A236" s="97">
        <v>44451</v>
      </c>
      <c r="B236" s="130"/>
      <c r="C236" s="176"/>
      <c r="D236" s="177"/>
      <c r="E236" s="131"/>
      <c r="F236" s="132"/>
      <c r="G236" s="132"/>
      <c r="H236" s="142"/>
      <c r="I236" s="146"/>
      <c r="J236" s="147"/>
      <c r="K236" s="175"/>
      <c r="L236" s="174"/>
      <c r="M236" s="178"/>
      <c r="N236" s="177"/>
      <c r="O236" s="131"/>
      <c r="P236" s="131"/>
      <c r="Q236" s="173"/>
      <c r="R236" s="133" t="e">
        <f t="shared" si="9"/>
        <v>#DIV/0!</v>
      </c>
      <c r="S236" s="95" t="e">
        <f t="shared" si="10"/>
        <v>#DIV/0!</v>
      </c>
      <c r="T236" s="96" t="e">
        <f t="shared" si="11"/>
        <v>#DIV/0!</v>
      </c>
      <c r="U236" s="134">
        <f>(Tabel1[[#This Row],[PF eind (in ₿)]]*Tabel1[[#This Row],[BTC prijs (in $)]])+(Tabel1[[#This Row],[PF eind (in BNB)]]*Tabel1[[#This Row],[BNB prijs (in $)]])+Tabel1[[#This Row],[PF eind (in $)]]+K236+(O236*B236)+(Q236*B236)+(M236*B236)</f>
        <v>0</v>
      </c>
      <c r="V236" s="136"/>
    </row>
    <row r="237" spans="1:22" x14ac:dyDescent="0.2">
      <c r="A237" s="97">
        <v>44452</v>
      </c>
      <c r="B237" s="130"/>
      <c r="C237" s="176"/>
      <c r="D237" s="177"/>
      <c r="E237" s="131"/>
      <c r="F237" s="132"/>
      <c r="G237" s="132"/>
      <c r="H237" s="142"/>
      <c r="I237" s="146"/>
      <c r="J237" s="147"/>
      <c r="K237" s="175"/>
      <c r="L237" s="174"/>
      <c r="M237" s="178"/>
      <c r="N237" s="177"/>
      <c r="O237" s="131"/>
      <c r="P237" s="131"/>
      <c r="Q237" s="173"/>
      <c r="R237" s="133" t="e">
        <f t="shared" si="9"/>
        <v>#DIV/0!</v>
      </c>
      <c r="S237" s="95" t="e">
        <f t="shared" si="10"/>
        <v>#DIV/0!</v>
      </c>
      <c r="T237" s="96" t="e">
        <f t="shared" si="11"/>
        <v>#DIV/0!</v>
      </c>
      <c r="U237" s="134">
        <f>(Tabel1[[#This Row],[PF eind (in ₿)]]*Tabel1[[#This Row],[BTC prijs (in $)]])+(Tabel1[[#This Row],[PF eind (in BNB)]]*Tabel1[[#This Row],[BNB prijs (in $)]])+Tabel1[[#This Row],[PF eind (in $)]]+K237+(O237*B237)+(Q237*B237)+(M237*B237)</f>
        <v>0</v>
      </c>
      <c r="V237" s="136"/>
    </row>
    <row r="238" spans="1:22" x14ac:dyDescent="0.2">
      <c r="A238" s="97">
        <v>44453</v>
      </c>
      <c r="B238" s="130"/>
      <c r="C238" s="176"/>
      <c r="D238" s="177"/>
      <c r="E238" s="131"/>
      <c r="F238" s="132"/>
      <c r="G238" s="132"/>
      <c r="H238" s="142"/>
      <c r="I238" s="146"/>
      <c r="J238" s="147"/>
      <c r="K238" s="175"/>
      <c r="L238" s="174"/>
      <c r="M238" s="178"/>
      <c r="N238" s="177"/>
      <c r="O238" s="131"/>
      <c r="P238" s="131"/>
      <c r="Q238" s="173"/>
      <c r="R238" s="133" t="e">
        <f t="shared" si="9"/>
        <v>#DIV/0!</v>
      </c>
      <c r="S238" s="95" t="e">
        <f t="shared" si="10"/>
        <v>#DIV/0!</v>
      </c>
      <c r="T238" s="96" t="e">
        <f t="shared" si="11"/>
        <v>#DIV/0!</v>
      </c>
      <c r="U238" s="134">
        <f>(Tabel1[[#This Row],[PF eind (in ₿)]]*Tabel1[[#This Row],[BTC prijs (in $)]])+(Tabel1[[#This Row],[PF eind (in BNB)]]*Tabel1[[#This Row],[BNB prijs (in $)]])+Tabel1[[#This Row],[PF eind (in $)]]+K238+(O238*B238)+(Q238*B238)+(M238*B238)</f>
        <v>0</v>
      </c>
      <c r="V238" s="136"/>
    </row>
    <row r="239" spans="1:22" x14ac:dyDescent="0.2">
      <c r="A239" s="97">
        <v>44454</v>
      </c>
      <c r="B239" s="130"/>
      <c r="C239" s="176"/>
      <c r="D239" s="177"/>
      <c r="E239" s="131"/>
      <c r="F239" s="132"/>
      <c r="G239" s="132"/>
      <c r="H239" s="142"/>
      <c r="I239" s="146"/>
      <c r="J239" s="147"/>
      <c r="K239" s="175"/>
      <c r="L239" s="174"/>
      <c r="M239" s="178"/>
      <c r="N239" s="177"/>
      <c r="O239" s="131"/>
      <c r="P239" s="131"/>
      <c r="Q239" s="173"/>
      <c r="R239" s="133" t="e">
        <f t="shared" si="9"/>
        <v>#DIV/0!</v>
      </c>
      <c r="S239" s="95" t="e">
        <f t="shared" si="10"/>
        <v>#DIV/0!</v>
      </c>
      <c r="T239" s="96" t="e">
        <f t="shared" si="11"/>
        <v>#DIV/0!</v>
      </c>
      <c r="U239" s="134">
        <f>(Tabel1[[#This Row],[PF eind (in ₿)]]*Tabel1[[#This Row],[BTC prijs (in $)]])+(Tabel1[[#This Row],[PF eind (in BNB)]]*Tabel1[[#This Row],[BNB prijs (in $)]])+Tabel1[[#This Row],[PF eind (in $)]]+K239+(O239*B239)+(Q239*B239)+(M239*B239)</f>
        <v>0</v>
      </c>
      <c r="V239" s="136"/>
    </row>
    <row r="240" spans="1:22" x14ac:dyDescent="0.2">
      <c r="A240" s="97">
        <v>44455</v>
      </c>
      <c r="B240" s="130"/>
      <c r="C240" s="176"/>
      <c r="D240" s="177"/>
      <c r="E240" s="131"/>
      <c r="F240" s="132"/>
      <c r="G240" s="132"/>
      <c r="H240" s="142"/>
      <c r="I240" s="146"/>
      <c r="J240" s="147"/>
      <c r="K240" s="175"/>
      <c r="L240" s="174"/>
      <c r="M240" s="178"/>
      <c r="N240" s="177"/>
      <c r="O240" s="131"/>
      <c r="P240" s="131"/>
      <c r="Q240" s="173"/>
      <c r="R240" s="133" t="e">
        <f t="shared" si="9"/>
        <v>#DIV/0!</v>
      </c>
      <c r="S240" s="95" t="e">
        <f t="shared" si="10"/>
        <v>#DIV/0!</v>
      </c>
      <c r="T240" s="96" t="e">
        <f t="shared" si="11"/>
        <v>#DIV/0!</v>
      </c>
      <c r="U240" s="134">
        <f>(Tabel1[[#This Row],[PF eind (in ₿)]]*Tabel1[[#This Row],[BTC prijs (in $)]])+(Tabel1[[#This Row],[PF eind (in BNB)]]*Tabel1[[#This Row],[BNB prijs (in $)]])+Tabel1[[#This Row],[PF eind (in $)]]+K240+(O240*B240)+(Q240*B240)+(M240*B240)</f>
        <v>0</v>
      </c>
      <c r="V240" s="136"/>
    </row>
    <row r="241" spans="1:22" x14ac:dyDescent="0.2">
      <c r="A241" s="97">
        <v>44456</v>
      </c>
      <c r="B241" s="130"/>
      <c r="C241" s="176"/>
      <c r="D241" s="177"/>
      <c r="E241" s="131"/>
      <c r="F241" s="132"/>
      <c r="G241" s="132"/>
      <c r="H241" s="142"/>
      <c r="I241" s="146"/>
      <c r="J241" s="147"/>
      <c r="K241" s="175"/>
      <c r="L241" s="174"/>
      <c r="M241" s="178"/>
      <c r="N241" s="177"/>
      <c r="O241" s="131"/>
      <c r="P241" s="131"/>
      <c r="Q241" s="173"/>
      <c r="R241" s="133" t="e">
        <f t="shared" si="9"/>
        <v>#DIV/0!</v>
      </c>
      <c r="S241" s="95" t="e">
        <f t="shared" si="10"/>
        <v>#DIV/0!</v>
      </c>
      <c r="T241" s="96" t="e">
        <f t="shared" si="11"/>
        <v>#DIV/0!</v>
      </c>
      <c r="U241" s="134">
        <f>(Tabel1[[#This Row],[PF eind (in ₿)]]*Tabel1[[#This Row],[BTC prijs (in $)]])+(Tabel1[[#This Row],[PF eind (in BNB)]]*Tabel1[[#This Row],[BNB prijs (in $)]])+Tabel1[[#This Row],[PF eind (in $)]]+K241+(O241*B241)+(Q241*B241)+(M241*B241)</f>
        <v>0</v>
      </c>
      <c r="V241" s="136"/>
    </row>
    <row r="242" spans="1:22" x14ac:dyDescent="0.2">
      <c r="A242" s="97">
        <v>44457</v>
      </c>
      <c r="B242" s="130"/>
      <c r="C242" s="176"/>
      <c r="D242" s="177"/>
      <c r="E242" s="131"/>
      <c r="F242" s="132"/>
      <c r="G242" s="132"/>
      <c r="H242" s="142"/>
      <c r="I242" s="146"/>
      <c r="J242" s="147"/>
      <c r="K242" s="175"/>
      <c r="L242" s="174"/>
      <c r="M242" s="178"/>
      <c r="N242" s="177"/>
      <c r="O242" s="131"/>
      <c r="P242" s="131"/>
      <c r="Q242" s="173"/>
      <c r="R242" s="133" t="e">
        <f t="shared" si="9"/>
        <v>#DIV/0!</v>
      </c>
      <c r="S242" s="95" t="e">
        <f t="shared" si="10"/>
        <v>#DIV/0!</v>
      </c>
      <c r="T242" s="96" t="e">
        <f t="shared" si="11"/>
        <v>#DIV/0!</v>
      </c>
      <c r="U242" s="134">
        <f>(Tabel1[[#This Row],[PF eind (in ₿)]]*Tabel1[[#This Row],[BTC prijs (in $)]])+(Tabel1[[#This Row],[PF eind (in BNB)]]*Tabel1[[#This Row],[BNB prijs (in $)]])+Tabel1[[#This Row],[PF eind (in $)]]+K242+(O242*B242)+(Q242*B242)+(M242*B242)</f>
        <v>0</v>
      </c>
      <c r="V242" s="136"/>
    </row>
    <row r="243" spans="1:22" x14ac:dyDescent="0.2">
      <c r="A243" s="97">
        <v>44458</v>
      </c>
      <c r="B243" s="130"/>
      <c r="C243" s="176"/>
      <c r="D243" s="177"/>
      <c r="E243" s="131"/>
      <c r="F243" s="132"/>
      <c r="G243" s="132"/>
      <c r="H243" s="142"/>
      <c r="I243" s="146"/>
      <c r="J243" s="147"/>
      <c r="K243" s="175"/>
      <c r="L243" s="174"/>
      <c r="M243" s="178"/>
      <c r="N243" s="177"/>
      <c r="O243" s="131"/>
      <c r="P243" s="131"/>
      <c r="Q243" s="173"/>
      <c r="R243" s="133" t="e">
        <f t="shared" si="9"/>
        <v>#DIV/0!</v>
      </c>
      <c r="S243" s="95" t="e">
        <f t="shared" si="10"/>
        <v>#DIV/0!</v>
      </c>
      <c r="T243" s="96" t="e">
        <f t="shared" si="11"/>
        <v>#DIV/0!</v>
      </c>
      <c r="U243" s="134">
        <f>(Tabel1[[#This Row],[PF eind (in ₿)]]*Tabel1[[#This Row],[BTC prijs (in $)]])+(Tabel1[[#This Row],[PF eind (in BNB)]]*Tabel1[[#This Row],[BNB prijs (in $)]])+Tabel1[[#This Row],[PF eind (in $)]]+K243+(O243*B243)+(Q243*B243)+(M243*B243)</f>
        <v>0</v>
      </c>
      <c r="V243" s="136"/>
    </row>
    <row r="244" spans="1:22" x14ac:dyDescent="0.2">
      <c r="A244" s="97">
        <v>44459</v>
      </c>
      <c r="B244" s="130"/>
      <c r="C244" s="176"/>
      <c r="D244" s="177"/>
      <c r="E244" s="131"/>
      <c r="F244" s="132"/>
      <c r="G244" s="132"/>
      <c r="H244" s="142"/>
      <c r="I244" s="146"/>
      <c r="J244" s="147"/>
      <c r="K244" s="175"/>
      <c r="L244" s="174"/>
      <c r="M244" s="178"/>
      <c r="N244" s="177"/>
      <c r="O244" s="131"/>
      <c r="P244" s="131"/>
      <c r="Q244" s="173"/>
      <c r="R244" s="133" t="e">
        <f t="shared" si="9"/>
        <v>#DIV/0!</v>
      </c>
      <c r="S244" s="95" t="e">
        <f t="shared" si="10"/>
        <v>#DIV/0!</v>
      </c>
      <c r="T244" s="96" t="e">
        <f t="shared" si="11"/>
        <v>#DIV/0!</v>
      </c>
      <c r="U244" s="134">
        <f>(Tabel1[[#This Row],[PF eind (in ₿)]]*Tabel1[[#This Row],[BTC prijs (in $)]])+(Tabel1[[#This Row],[PF eind (in BNB)]]*Tabel1[[#This Row],[BNB prijs (in $)]])+Tabel1[[#This Row],[PF eind (in $)]]+K244+(O244*B244)+(Q244*B244)+(M244*B244)</f>
        <v>0</v>
      </c>
      <c r="V244" s="136"/>
    </row>
    <row r="245" spans="1:22" x14ac:dyDescent="0.2">
      <c r="A245" s="97">
        <v>44460</v>
      </c>
      <c r="B245" s="130"/>
      <c r="C245" s="176"/>
      <c r="D245" s="177"/>
      <c r="E245" s="131"/>
      <c r="F245" s="132"/>
      <c r="G245" s="132"/>
      <c r="H245" s="142"/>
      <c r="I245" s="146"/>
      <c r="J245" s="147"/>
      <c r="K245" s="175"/>
      <c r="L245" s="174"/>
      <c r="M245" s="178"/>
      <c r="N245" s="177"/>
      <c r="O245" s="131"/>
      <c r="P245" s="131"/>
      <c r="Q245" s="173"/>
      <c r="R245" s="133" t="e">
        <f t="shared" si="9"/>
        <v>#DIV/0!</v>
      </c>
      <c r="S245" s="95" t="e">
        <f t="shared" si="10"/>
        <v>#DIV/0!</v>
      </c>
      <c r="T245" s="96" t="e">
        <f t="shared" si="11"/>
        <v>#DIV/0!</v>
      </c>
      <c r="U245" s="134">
        <f>(Tabel1[[#This Row],[PF eind (in ₿)]]*Tabel1[[#This Row],[BTC prijs (in $)]])+(Tabel1[[#This Row],[PF eind (in BNB)]]*Tabel1[[#This Row],[BNB prijs (in $)]])+Tabel1[[#This Row],[PF eind (in $)]]+K245+(O245*B245)+(Q245*B245)+(M245*B245)</f>
        <v>0</v>
      </c>
      <c r="V245" s="136"/>
    </row>
    <row r="246" spans="1:22" x14ac:dyDescent="0.2">
      <c r="A246" s="97">
        <v>44461</v>
      </c>
      <c r="B246" s="130"/>
      <c r="C246" s="176"/>
      <c r="D246" s="177"/>
      <c r="E246" s="131"/>
      <c r="F246" s="132"/>
      <c r="G246" s="132"/>
      <c r="H246" s="142"/>
      <c r="I246" s="146"/>
      <c r="J246" s="147"/>
      <c r="K246" s="175"/>
      <c r="L246" s="174"/>
      <c r="M246" s="178"/>
      <c r="N246" s="177"/>
      <c r="O246" s="131"/>
      <c r="P246" s="131"/>
      <c r="Q246" s="173"/>
      <c r="R246" s="133" t="e">
        <f t="shared" si="9"/>
        <v>#DIV/0!</v>
      </c>
      <c r="S246" s="95" t="e">
        <f t="shared" si="10"/>
        <v>#DIV/0!</v>
      </c>
      <c r="T246" s="96" t="e">
        <f t="shared" si="11"/>
        <v>#DIV/0!</v>
      </c>
      <c r="U246" s="134">
        <f>(Tabel1[[#This Row],[PF eind (in ₿)]]*Tabel1[[#This Row],[BTC prijs (in $)]])+(Tabel1[[#This Row],[PF eind (in BNB)]]*Tabel1[[#This Row],[BNB prijs (in $)]])+Tabel1[[#This Row],[PF eind (in $)]]+K246+(O246*B246)+(Q246*B246)+(M246*B246)</f>
        <v>0</v>
      </c>
      <c r="V246" s="136"/>
    </row>
    <row r="247" spans="1:22" x14ac:dyDescent="0.2">
      <c r="A247" s="97">
        <v>44462</v>
      </c>
      <c r="B247" s="130"/>
      <c r="C247" s="176"/>
      <c r="D247" s="177"/>
      <c r="E247" s="131"/>
      <c r="F247" s="132"/>
      <c r="G247" s="132"/>
      <c r="H247" s="142"/>
      <c r="I247" s="146"/>
      <c r="J247" s="147"/>
      <c r="K247" s="175"/>
      <c r="L247" s="174"/>
      <c r="M247" s="178"/>
      <c r="N247" s="177"/>
      <c r="O247" s="131"/>
      <c r="P247" s="131"/>
      <c r="Q247" s="173"/>
      <c r="R247" s="133" t="e">
        <f t="shared" si="9"/>
        <v>#DIV/0!</v>
      </c>
      <c r="S247" s="95" t="e">
        <f t="shared" si="10"/>
        <v>#DIV/0!</v>
      </c>
      <c r="T247" s="96" t="e">
        <f t="shared" si="11"/>
        <v>#DIV/0!</v>
      </c>
      <c r="U247" s="134">
        <f>(Tabel1[[#This Row],[PF eind (in ₿)]]*Tabel1[[#This Row],[BTC prijs (in $)]])+(Tabel1[[#This Row],[PF eind (in BNB)]]*Tabel1[[#This Row],[BNB prijs (in $)]])+Tabel1[[#This Row],[PF eind (in $)]]+K247+(O247*B247)+(Q247*B247)+(M247*B247)</f>
        <v>0</v>
      </c>
      <c r="V247" s="136"/>
    </row>
    <row r="248" spans="1:22" x14ac:dyDescent="0.2">
      <c r="A248" s="97">
        <v>44463</v>
      </c>
      <c r="B248" s="130"/>
      <c r="C248" s="176"/>
      <c r="D248" s="177"/>
      <c r="E248" s="131"/>
      <c r="F248" s="132"/>
      <c r="G248" s="132"/>
      <c r="H248" s="142"/>
      <c r="I248" s="146"/>
      <c r="J248" s="147"/>
      <c r="K248" s="175"/>
      <c r="L248" s="174"/>
      <c r="M248" s="178"/>
      <c r="N248" s="177"/>
      <c r="O248" s="131"/>
      <c r="P248" s="131"/>
      <c r="Q248" s="173"/>
      <c r="R248" s="133" t="e">
        <f t="shared" si="9"/>
        <v>#DIV/0!</v>
      </c>
      <c r="S248" s="95" t="e">
        <f t="shared" si="10"/>
        <v>#DIV/0!</v>
      </c>
      <c r="T248" s="96" t="e">
        <f t="shared" si="11"/>
        <v>#DIV/0!</v>
      </c>
      <c r="U248" s="134">
        <f>(Tabel1[[#This Row],[PF eind (in ₿)]]*Tabel1[[#This Row],[BTC prijs (in $)]])+(Tabel1[[#This Row],[PF eind (in BNB)]]*Tabel1[[#This Row],[BNB prijs (in $)]])+Tabel1[[#This Row],[PF eind (in $)]]+K248+(O248*B248)+(Q248*B248)+(M248*B248)</f>
        <v>0</v>
      </c>
      <c r="V248" s="136"/>
    </row>
    <row r="249" spans="1:22" x14ac:dyDescent="0.2">
      <c r="A249" s="97">
        <v>44464</v>
      </c>
      <c r="B249" s="130"/>
      <c r="C249" s="176"/>
      <c r="D249" s="177"/>
      <c r="E249" s="131"/>
      <c r="F249" s="132"/>
      <c r="G249" s="132"/>
      <c r="H249" s="142"/>
      <c r="I249" s="146"/>
      <c r="J249" s="147"/>
      <c r="K249" s="175"/>
      <c r="L249" s="174"/>
      <c r="M249" s="178"/>
      <c r="N249" s="177"/>
      <c r="O249" s="131"/>
      <c r="P249" s="131"/>
      <c r="Q249" s="173"/>
      <c r="R249" s="133" t="e">
        <f t="shared" si="9"/>
        <v>#DIV/0!</v>
      </c>
      <c r="S249" s="95" t="e">
        <f t="shared" si="10"/>
        <v>#DIV/0!</v>
      </c>
      <c r="T249" s="96" t="e">
        <f t="shared" si="11"/>
        <v>#DIV/0!</v>
      </c>
      <c r="U249" s="134">
        <f>(Tabel1[[#This Row],[PF eind (in ₿)]]*Tabel1[[#This Row],[BTC prijs (in $)]])+(Tabel1[[#This Row],[PF eind (in BNB)]]*Tabel1[[#This Row],[BNB prijs (in $)]])+Tabel1[[#This Row],[PF eind (in $)]]+K249+(O249*B249)+(Q249*B249)+(M249*B249)</f>
        <v>0</v>
      </c>
      <c r="V249" s="136"/>
    </row>
    <row r="250" spans="1:22" x14ac:dyDescent="0.2">
      <c r="A250" s="97">
        <v>44465</v>
      </c>
      <c r="B250" s="130"/>
      <c r="C250" s="176"/>
      <c r="D250" s="177"/>
      <c r="E250" s="131"/>
      <c r="F250" s="132"/>
      <c r="G250" s="132"/>
      <c r="H250" s="142"/>
      <c r="I250" s="146"/>
      <c r="J250" s="147"/>
      <c r="K250" s="175"/>
      <c r="L250" s="174"/>
      <c r="M250" s="178"/>
      <c r="N250" s="177"/>
      <c r="O250" s="131"/>
      <c r="P250" s="131"/>
      <c r="Q250" s="173"/>
      <c r="R250" s="133" t="e">
        <f t="shared" si="9"/>
        <v>#DIV/0!</v>
      </c>
      <c r="S250" s="95" t="e">
        <f t="shared" si="10"/>
        <v>#DIV/0!</v>
      </c>
      <c r="T250" s="96" t="e">
        <f t="shared" si="11"/>
        <v>#DIV/0!</v>
      </c>
      <c r="U250" s="134">
        <f>(Tabel1[[#This Row],[PF eind (in ₿)]]*Tabel1[[#This Row],[BTC prijs (in $)]])+(Tabel1[[#This Row],[PF eind (in BNB)]]*Tabel1[[#This Row],[BNB prijs (in $)]])+Tabel1[[#This Row],[PF eind (in $)]]+K250+(O250*B250)+(Q250*B250)+(M250*B250)</f>
        <v>0</v>
      </c>
      <c r="V250" s="136"/>
    </row>
    <row r="251" spans="1:22" x14ac:dyDescent="0.2">
      <c r="A251" s="97">
        <v>44466</v>
      </c>
      <c r="B251" s="130"/>
      <c r="C251" s="176"/>
      <c r="D251" s="177"/>
      <c r="E251" s="131"/>
      <c r="F251" s="132"/>
      <c r="G251" s="132"/>
      <c r="H251" s="142"/>
      <c r="I251" s="146"/>
      <c r="J251" s="147"/>
      <c r="K251" s="175"/>
      <c r="L251" s="174"/>
      <c r="M251" s="178"/>
      <c r="N251" s="177"/>
      <c r="O251" s="131"/>
      <c r="P251" s="131"/>
      <c r="Q251" s="173"/>
      <c r="R251" s="133" t="e">
        <f t="shared" si="9"/>
        <v>#DIV/0!</v>
      </c>
      <c r="S251" s="95" t="e">
        <f t="shared" si="10"/>
        <v>#DIV/0!</v>
      </c>
      <c r="T251" s="96" t="e">
        <f t="shared" si="11"/>
        <v>#DIV/0!</v>
      </c>
      <c r="U251" s="134">
        <f>(Tabel1[[#This Row],[PF eind (in ₿)]]*Tabel1[[#This Row],[BTC prijs (in $)]])+(Tabel1[[#This Row],[PF eind (in BNB)]]*Tabel1[[#This Row],[BNB prijs (in $)]])+Tabel1[[#This Row],[PF eind (in $)]]+K251+(O251*B251)+(Q251*B251)+(M251*B251)</f>
        <v>0</v>
      </c>
      <c r="V251" s="136"/>
    </row>
    <row r="252" spans="1:22" x14ac:dyDescent="0.2">
      <c r="A252" s="97">
        <v>44467</v>
      </c>
      <c r="B252" s="130"/>
      <c r="C252" s="176"/>
      <c r="D252" s="177"/>
      <c r="E252" s="131"/>
      <c r="F252" s="132"/>
      <c r="G252" s="132"/>
      <c r="H252" s="142"/>
      <c r="I252" s="146"/>
      <c r="J252" s="147"/>
      <c r="K252" s="175"/>
      <c r="L252" s="174"/>
      <c r="M252" s="178"/>
      <c r="N252" s="177"/>
      <c r="O252" s="131"/>
      <c r="P252" s="131"/>
      <c r="Q252" s="173"/>
      <c r="R252" s="133" t="e">
        <f t="shared" si="9"/>
        <v>#DIV/0!</v>
      </c>
      <c r="S252" s="95" t="e">
        <f t="shared" si="10"/>
        <v>#DIV/0!</v>
      </c>
      <c r="T252" s="96" t="e">
        <f t="shared" si="11"/>
        <v>#DIV/0!</v>
      </c>
      <c r="U252" s="134">
        <f>(Tabel1[[#This Row],[PF eind (in ₿)]]*Tabel1[[#This Row],[BTC prijs (in $)]])+(Tabel1[[#This Row],[PF eind (in BNB)]]*Tabel1[[#This Row],[BNB prijs (in $)]])+Tabel1[[#This Row],[PF eind (in $)]]+K252+(O252*B252)+(Q252*B252)+(M252*B252)</f>
        <v>0</v>
      </c>
      <c r="V252" s="136"/>
    </row>
    <row r="253" spans="1:22" x14ac:dyDescent="0.2">
      <c r="A253" s="97">
        <v>44468</v>
      </c>
      <c r="B253" s="130"/>
      <c r="C253" s="176"/>
      <c r="D253" s="177"/>
      <c r="E253" s="131"/>
      <c r="F253" s="132"/>
      <c r="G253" s="132"/>
      <c r="H253" s="142"/>
      <c r="I253" s="146"/>
      <c r="J253" s="147"/>
      <c r="K253" s="175"/>
      <c r="L253" s="174"/>
      <c r="M253" s="178"/>
      <c r="N253" s="177"/>
      <c r="O253" s="131"/>
      <c r="P253" s="131"/>
      <c r="Q253" s="173"/>
      <c r="R253" s="133" t="e">
        <f t="shared" si="9"/>
        <v>#DIV/0!</v>
      </c>
      <c r="S253" s="95" t="e">
        <f t="shared" si="10"/>
        <v>#DIV/0!</v>
      </c>
      <c r="T253" s="96" t="e">
        <f t="shared" si="11"/>
        <v>#DIV/0!</v>
      </c>
      <c r="U253" s="134">
        <f>(Tabel1[[#This Row],[PF eind (in ₿)]]*Tabel1[[#This Row],[BTC prijs (in $)]])+(Tabel1[[#This Row],[PF eind (in BNB)]]*Tabel1[[#This Row],[BNB prijs (in $)]])+Tabel1[[#This Row],[PF eind (in $)]]+K253+(O253*B253)+(Q253*B253)+(M253*B253)</f>
        <v>0</v>
      </c>
      <c r="V253" s="136"/>
    </row>
    <row r="254" spans="1:22" x14ac:dyDescent="0.2">
      <c r="A254" s="97">
        <v>44469</v>
      </c>
      <c r="B254" s="130"/>
      <c r="C254" s="176"/>
      <c r="D254" s="177"/>
      <c r="E254" s="131"/>
      <c r="F254" s="132"/>
      <c r="G254" s="132"/>
      <c r="H254" s="142"/>
      <c r="I254" s="146"/>
      <c r="J254" s="147"/>
      <c r="K254" s="175"/>
      <c r="L254" s="174"/>
      <c r="M254" s="178"/>
      <c r="N254" s="177"/>
      <c r="O254" s="131"/>
      <c r="P254" s="131"/>
      <c r="Q254" s="173"/>
      <c r="R254" s="133" t="e">
        <f t="shared" si="9"/>
        <v>#DIV/0!</v>
      </c>
      <c r="S254" s="95" t="e">
        <f t="shared" si="10"/>
        <v>#DIV/0!</v>
      </c>
      <c r="T254" s="96" t="e">
        <f t="shared" si="11"/>
        <v>#DIV/0!</v>
      </c>
      <c r="U254" s="134">
        <f>(Tabel1[[#This Row],[PF eind (in ₿)]]*Tabel1[[#This Row],[BTC prijs (in $)]])+(Tabel1[[#This Row],[PF eind (in BNB)]]*Tabel1[[#This Row],[BNB prijs (in $)]])+Tabel1[[#This Row],[PF eind (in $)]]+K254+(O254*B254)+(Q254*B254)+(M254*B254)</f>
        <v>0</v>
      </c>
      <c r="V254" s="136"/>
    </row>
    <row r="255" spans="1:22" x14ac:dyDescent="0.2">
      <c r="A255" s="97">
        <v>44470</v>
      </c>
      <c r="B255" s="130"/>
      <c r="C255" s="176"/>
      <c r="D255" s="177"/>
      <c r="E255" s="131"/>
      <c r="F255" s="132"/>
      <c r="G255" s="132"/>
      <c r="H255" s="142"/>
      <c r="I255" s="146"/>
      <c r="J255" s="147"/>
      <c r="K255" s="175"/>
      <c r="L255" s="174"/>
      <c r="M255" s="178"/>
      <c r="N255" s="177"/>
      <c r="O255" s="131"/>
      <c r="P255" s="131"/>
      <c r="Q255" s="173"/>
      <c r="R255" s="133" t="e">
        <f t="shared" si="9"/>
        <v>#DIV/0!</v>
      </c>
      <c r="S255" s="95" t="e">
        <f t="shared" si="10"/>
        <v>#DIV/0!</v>
      </c>
      <c r="T255" s="96" t="e">
        <f t="shared" si="11"/>
        <v>#DIV/0!</v>
      </c>
      <c r="U255" s="134">
        <f>(Tabel1[[#This Row],[PF eind (in ₿)]]*Tabel1[[#This Row],[BTC prijs (in $)]])+(Tabel1[[#This Row],[PF eind (in BNB)]]*Tabel1[[#This Row],[BNB prijs (in $)]])+Tabel1[[#This Row],[PF eind (in $)]]+K255+(O255*B255)+(Q255*B255)+(M255*B255)</f>
        <v>0</v>
      </c>
      <c r="V255" s="136"/>
    </row>
    <row r="256" spans="1:22" x14ac:dyDescent="0.2">
      <c r="A256" s="97">
        <v>44471</v>
      </c>
      <c r="B256" s="130"/>
      <c r="C256" s="176"/>
      <c r="D256" s="177"/>
      <c r="E256" s="131"/>
      <c r="F256" s="132"/>
      <c r="G256" s="132"/>
      <c r="H256" s="142"/>
      <c r="I256" s="146"/>
      <c r="J256" s="147"/>
      <c r="K256" s="175"/>
      <c r="L256" s="174"/>
      <c r="M256" s="178"/>
      <c r="N256" s="177"/>
      <c r="O256" s="131"/>
      <c r="P256" s="131"/>
      <c r="Q256" s="173"/>
      <c r="R256" s="133" t="e">
        <f t="shared" si="9"/>
        <v>#DIV/0!</v>
      </c>
      <c r="S256" s="95" t="e">
        <f t="shared" si="10"/>
        <v>#DIV/0!</v>
      </c>
      <c r="T256" s="96" t="e">
        <f t="shared" si="11"/>
        <v>#DIV/0!</v>
      </c>
      <c r="U256" s="134">
        <f>(Tabel1[[#This Row],[PF eind (in ₿)]]*Tabel1[[#This Row],[BTC prijs (in $)]])+(Tabel1[[#This Row],[PF eind (in BNB)]]*Tabel1[[#This Row],[BNB prijs (in $)]])+Tabel1[[#This Row],[PF eind (in $)]]+K256+(O256*B256)+(Q256*B256)+(M256*B256)</f>
        <v>0</v>
      </c>
      <c r="V256" s="136"/>
    </row>
    <row r="257" spans="1:22" x14ac:dyDescent="0.2">
      <c r="A257" s="97">
        <v>44472</v>
      </c>
      <c r="B257" s="130"/>
      <c r="C257" s="176"/>
      <c r="D257" s="177"/>
      <c r="E257" s="131"/>
      <c r="F257" s="132"/>
      <c r="G257" s="132"/>
      <c r="H257" s="142"/>
      <c r="I257" s="146"/>
      <c r="J257" s="147"/>
      <c r="K257" s="175"/>
      <c r="L257" s="174"/>
      <c r="M257" s="178"/>
      <c r="N257" s="177"/>
      <c r="O257" s="131"/>
      <c r="P257" s="131"/>
      <c r="Q257" s="173"/>
      <c r="R257" s="133" t="e">
        <f t="shared" si="9"/>
        <v>#DIV/0!</v>
      </c>
      <c r="S257" s="95" t="e">
        <f t="shared" si="10"/>
        <v>#DIV/0!</v>
      </c>
      <c r="T257" s="96" t="e">
        <f t="shared" si="11"/>
        <v>#DIV/0!</v>
      </c>
      <c r="U257" s="134">
        <f>(Tabel1[[#This Row],[PF eind (in ₿)]]*Tabel1[[#This Row],[BTC prijs (in $)]])+(Tabel1[[#This Row],[PF eind (in BNB)]]*Tabel1[[#This Row],[BNB prijs (in $)]])+Tabel1[[#This Row],[PF eind (in $)]]+K257+(O257*B257)+(Q257*B257)+(M257*B257)</f>
        <v>0</v>
      </c>
      <c r="V257" s="136"/>
    </row>
    <row r="258" spans="1:22" x14ac:dyDescent="0.2">
      <c r="A258" s="97">
        <v>44473</v>
      </c>
      <c r="B258" s="130"/>
      <c r="C258" s="176"/>
      <c r="D258" s="177"/>
      <c r="E258" s="131"/>
      <c r="F258" s="132"/>
      <c r="G258" s="132"/>
      <c r="H258" s="142"/>
      <c r="I258" s="146"/>
      <c r="J258" s="147"/>
      <c r="K258" s="175"/>
      <c r="L258" s="174"/>
      <c r="M258" s="178"/>
      <c r="N258" s="177"/>
      <c r="O258" s="131"/>
      <c r="P258" s="131"/>
      <c r="Q258" s="173"/>
      <c r="R258" s="133" t="e">
        <f t="shared" si="9"/>
        <v>#DIV/0!</v>
      </c>
      <c r="S258" s="95" t="e">
        <f t="shared" si="10"/>
        <v>#DIV/0!</v>
      </c>
      <c r="T258" s="96" t="e">
        <f t="shared" si="11"/>
        <v>#DIV/0!</v>
      </c>
      <c r="U258" s="134">
        <f>(Tabel1[[#This Row],[PF eind (in ₿)]]*Tabel1[[#This Row],[BTC prijs (in $)]])+(Tabel1[[#This Row],[PF eind (in BNB)]]*Tabel1[[#This Row],[BNB prijs (in $)]])+Tabel1[[#This Row],[PF eind (in $)]]+K258+(O258*B258)+(Q258*B258)+(M258*B258)</f>
        <v>0</v>
      </c>
      <c r="V258" s="136"/>
    </row>
    <row r="259" spans="1:22" x14ac:dyDescent="0.2">
      <c r="A259" s="97">
        <v>44474</v>
      </c>
      <c r="B259" s="130"/>
      <c r="C259" s="176"/>
      <c r="D259" s="177"/>
      <c r="E259" s="131"/>
      <c r="F259" s="132"/>
      <c r="G259" s="132"/>
      <c r="H259" s="142"/>
      <c r="I259" s="146"/>
      <c r="J259" s="147"/>
      <c r="K259" s="175"/>
      <c r="L259" s="174"/>
      <c r="M259" s="178"/>
      <c r="N259" s="177"/>
      <c r="O259" s="131"/>
      <c r="P259" s="131"/>
      <c r="Q259" s="173"/>
      <c r="R259" s="133" t="e">
        <f t="shared" si="9"/>
        <v>#DIV/0!</v>
      </c>
      <c r="S259" s="95" t="e">
        <f t="shared" si="10"/>
        <v>#DIV/0!</v>
      </c>
      <c r="T259" s="96" t="e">
        <f t="shared" si="11"/>
        <v>#DIV/0!</v>
      </c>
      <c r="U259" s="134">
        <f>(Tabel1[[#This Row],[PF eind (in ₿)]]*Tabel1[[#This Row],[BTC prijs (in $)]])+(Tabel1[[#This Row],[PF eind (in BNB)]]*Tabel1[[#This Row],[BNB prijs (in $)]])+Tabel1[[#This Row],[PF eind (in $)]]+K259+(O259*B259)+(Q259*B259)+(M259*B259)</f>
        <v>0</v>
      </c>
      <c r="V259" s="136"/>
    </row>
    <row r="260" spans="1:22" x14ac:dyDescent="0.2">
      <c r="A260" s="97">
        <v>44475</v>
      </c>
      <c r="B260" s="130"/>
      <c r="C260" s="176"/>
      <c r="D260" s="177"/>
      <c r="E260" s="131"/>
      <c r="F260" s="132"/>
      <c r="G260" s="132"/>
      <c r="H260" s="142"/>
      <c r="I260" s="146"/>
      <c r="J260" s="147"/>
      <c r="K260" s="175"/>
      <c r="L260" s="174"/>
      <c r="M260" s="178"/>
      <c r="N260" s="177"/>
      <c r="O260" s="131"/>
      <c r="P260" s="131"/>
      <c r="Q260" s="173"/>
      <c r="R260" s="133" t="e">
        <f t="shared" ref="R260:R323" si="12">((G260-F260)/B260)+((K260-J260)/B260)+((I260-H260)/(B260/C260))+(E260-D260)+(O260-N260)+(Q260-P260)+(M260-L260)</f>
        <v>#DIV/0!</v>
      </c>
      <c r="S260" s="95" t="e">
        <f t="shared" ref="S260:S323" si="13">R260*B260</f>
        <v>#DIV/0!</v>
      </c>
      <c r="T260" s="96" t="e">
        <f t="shared" ref="T260:T323" si="14">(((E260*B260)+(O260*B260)+(M260*B260)+(Q260*B260)+(I260*C260)+G260+K260)-((D260*B260)+(L260*B260)+(N260*B260)+(P260*B260)+(H260*C260)+F260+J260))/((D260*B260)+(L260*B260)+(N260*B260)+(P260*B260)+(H260*C260)+F260+J260)</f>
        <v>#DIV/0!</v>
      </c>
      <c r="U260" s="134">
        <f>(Tabel1[[#This Row],[PF eind (in ₿)]]*Tabel1[[#This Row],[BTC prijs (in $)]])+(Tabel1[[#This Row],[PF eind (in BNB)]]*Tabel1[[#This Row],[BNB prijs (in $)]])+Tabel1[[#This Row],[PF eind (in $)]]+K260+(O260*B260)+(Q260*B260)+(M260*B260)</f>
        <v>0</v>
      </c>
      <c r="V260" s="136"/>
    </row>
    <row r="261" spans="1:22" x14ac:dyDescent="0.2">
      <c r="A261" s="97">
        <v>44476</v>
      </c>
      <c r="B261" s="130"/>
      <c r="C261" s="176"/>
      <c r="D261" s="177"/>
      <c r="E261" s="131"/>
      <c r="F261" s="132"/>
      <c r="G261" s="132"/>
      <c r="H261" s="142"/>
      <c r="I261" s="146"/>
      <c r="J261" s="147"/>
      <c r="K261" s="175"/>
      <c r="L261" s="174"/>
      <c r="M261" s="178"/>
      <c r="N261" s="177"/>
      <c r="O261" s="131"/>
      <c r="P261" s="131"/>
      <c r="Q261" s="173"/>
      <c r="R261" s="133" t="e">
        <f t="shared" si="12"/>
        <v>#DIV/0!</v>
      </c>
      <c r="S261" s="95" t="e">
        <f t="shared" si="13"/>
        <v>#DIV/0!</v>
      </c>
      <c r="T261" s="96" t="e">
        <f t="shared" si="14"/>
        <v>#DIV/0!</v>
      </c>
      <c r="U261" s="134">
        <f>(Tabel1[[#This Row],[PF eind (in ₿)]]*Tabel1[[#This Row],[BTC prijs (in $)]])+(Tabel1[[#This Row],[PF eind (in BNB)]]*Tabel1[[#This Row],[BNB prijs (in $)]])+Tabel1[[#This Row],[PF eind (in $)]]+K261+(O261*B261)+(Q261*B261)+(M261*B261)</f>
        <v>0</v>
      </c>
      <c r="V261" s="136"/>
    </row>
    <row r="262" spans="1:22" x14ac:dyDescent="0.2">
      <c r="A262" s="97">
        <v>44477</v>
      </c>
      <c r="B262" s="130"/>
      <c r="C262" s="176"/>
      <c r="D262" s="177"/>
      <c r="E262" s="131"/>
      <c r="F262" s="132"/>
      <c r="G262" s="132"/>
      <c r="H262" s="142"/>
      <c r="I262" s="146"/>
      <c r="J262" s="147"/>
      <c r="K262" s="175"/>
      <c r="L262" s="174"/>
      <c r="M262" s="178"/>
      <c r="N262" s="177"/>
      <c r="O262" s="131"/>
      <c r="P262" s="131"/>
      <c r="Q262" s="173"/>
      <c r="R262" s="133" t="e">
        <f t="shared" si="12"/>
        <v>#DIV/0!</v>
      </c>
      <c r="S262" s="95" t="e">
        <f t="shared" si="13"/>
        <v>#DIV/0!</v>
      </c>
      <c r="T262" s="96" t="e">
        <f t="shared" si="14"/>
        <v>#DIV/0!</v>
      </c>
      <c r="U262" s="134">
        <f>(Tabel1[[#This Row],[PF eind (in ₿)]]*Tabel1[[#This Row],[BTC prijs (in $)]])+(Tabel1[[#This Row],[PF eind (in BNB)]]*Tabel1[[#This Row],[BNB prijs (in $)]])+Tabel1[[#This Row],[PF eind (in $)]]+K262+(O262*B262)+(Q262*B262)+(M262*B262)</f>
        <v>0</v>
      </c>
      <c r="V262" s="136"/>
    </row>
    <row r="263" spans="1:22" x14ac:dyDescent="0.2">
      <c r="A263" s="97">
        <v>44478</v>
      </c>
      <c r="B263" s="130"/>
      <c r="C263" s="176"/>
      <c r="D263" s="177"/>
      <c r="E263" s="131"/>
      <c r="F263" s="132"/>
      <c r="G263" s="132"/>
      <c r="H263" s="142"/>
      <c r="I263" s="146"/>
      <c r="J263" s="147"/>
      <c r="K263" s="175"/>
      <c r="L263" s="174"/>
      <c r="M263" s="178"/>
      <c r="N263" s="177"/>
      <c r="O263" s="131"/>
      <c r="P263" s="131"/>
      <c r="Q263" s="173"/>
      <c r="R263" s="133" t="e">
        <f t="shared" si="12"/>
        <v>#DIV/0!</v>
      </c>
      <c r="S263" s="95" t="e">
        <f t="shared" si="13"/>
        <v>#DIV/0!</v>
      </c>
      <c r="T263" s="96" t="e">
        <f t="shared" si="14"/>
        <v>#DIV/0!</v>
      </c>
      <c r="U263" s="134">
        <f>(Tabel1[[#This Row],[PF eind (in ₿)]]*Tabel1[[#This Row],[BTC prijs (in $)]])+(Tabel1[[#This Row],[PF eind (in BNB)]]*Tabel1[[#This Row],[BNB prijs (in $)]])+Tabel1[[#This Row],[PF eind (in $)]]+K263+(O263*B263)+(Q263*B263)+(M263*B263)</f>
        <v>0</v>
      </c>
      <c r="V263" s="136"/>
    </row>
    <row r="264" spans="1:22" x14ac:dyDescent="0.2">
      <c r="A264" s="97">
        <v>44479</v>
      </c>
      <c r="B264" s="130"/>
      <c r="C264" s="176"/>
      <c r="D264" s="177"/>
      <c r="E264" s="131"/>
      <c r="F264" s="132"/>
      <c r="G264" s="132"/>
      <c r="H264" s="142"/>
      <c r="I264" s="146"/>
      <c r="J264" s="147"/>
      <c r="K264" s="175"/>
      <c r="L264" s="174"/>
      <c r="M264" s="178"/>
      <c r="N264" s="177"/>
      <c r="O264" s="131"/>
      <c r="P264" s="131"/>
      <c r="Q264" s="173"/>
      <c r="R264" s="133" t="e">
        <f t="shared" si="12"/>
        <v>#DIV/0!</v>
      </c>
      <c r="S264" s="95" t="e">
        <f t="shared" si="13"/>
        <v>#DIV/0!</v>
      </c>
      <c r="T264" s="96" t="e">
        <f t="shared" si="14"/>
        <v>#DIV/0!</v>
      </c>
      <c r="U264" s="134">
        <f>(Tabel1[[#This Row],[PF eind (in ₿)]]*Tabel1[[#This Row],[BTC prijs (in $)]])+(Tabel1[[#This Row],[PF eind (in BNB)]]*Tabel1[[#This Row],[BNB prijs (in $)]])+Tabel1[[#This Row],[PF eind (in $)]]+K264+(O264*B264)+(Q264*B264)+(M264*B264)</f>
        <v>0</v>
      </c>
      <c r="V264" s="136"/>
    </row>
    <row r="265" spans="1:22" x14ac:dyDescent="0.2">
      <c r="A265" s="97">
        <v>44480</v>
      </c>
      <c r="B265" s="130"/>
      <c r="C265" s="176"/>
      <c r="D265" s="177"/>
      <c r="E265" s="131"/>
      <c r="F265" s="132"/>
      <c r="G265" s="132"/>
      <c r="H265" s="142"/>
      <c r="I265" s="146"/>
      <c r="J265" s="147"/>
      <c r="K265" s="175"/>
      <c r="L265" s="174"/>
      <c r="M265" s="178"/>
      <c r="N265" s="177"/>
      <c r="O265" s="131"/>
      <c r="P265" s="131"/>
      <c r="Q265" s="173"/>
      <c r="R265" s="133" t="e">
        <f t="shared" si="12"/>
        <v>#DIV/0!</v>
      </c>
      <c r="S265" s="95" t="e">
        <f t="shared" si="13"/>
        <v>#DIV/0!</v>
      </c>
      <c r="T265" s="96" t="e">
        <f t="shared" si="14"/>
        <v>#DIV/0!</v>
      </c>
      <c r="U265" s="134">
        <f>(Tabel1[[#This Row],[PF eind (in ₿)]]*Tabel1[[#This Row],[BTC prijs (in $)]])+(Tabel1[[#This Row],[PF eind (in BNB)]]*Tabel1[[#This Row],[BNB prijs (in $)]])+Tabel1[[#This Row],[PF eind (in $)]]+K265+(O265*B265)+(Q265*B265)+(M265*B265)</f>
        <v>0</v>
      </c>
      <c r="V265" s="136"/>
    </row>
    <row r="266" spans="1:22" x14ac:dyDescent="0.2">
      <c r="A266" s="97">
        <v>44481</v>
      </c>
      <c r="B266" s="130"/>
      <c r="C266" s="176"/>
      <c r="D266" s="177"/>
      <c r="E266" s="131"/>
      <c r="F266" s="132"/>
      <c r="G266" s="132"/>
      <c r="H266" s="142"/>
      <c r="I266" s="146"/>
      <c r="J266" s="147"/>
      <c r="K266" s="175"/>
      <c r="L266" s="174"/>
      <c r="M266" s="178"/>
      <c r="N266" s="177"/>
      <c r="O266" s="131"/>
      <c r="P266" s="131"/>
      <c r="Q266" s="173"/>
      <c r="R266" s="133" t="e">
        <f t="shared" si="12"/>
        <v>#DIV/0!</v>
      </c>
      <c r="S266" s="95" t="e">
        <f t="shared" si="13"/>
        <v>#DIV/0!</v>
      </c>
      <c r="T266" s="96" t="e">
        <f t="shared" si="14"/>
        <v>#DIV/0!</v>
      </c>
      <c r="U266" s="134">
        <f>(Tabel1[[#This Row],[PF eind (in ₿)]]*Tabel1[[#This Row],[BTC prijs (in $)]])+(Tabel1[[#This Row],[PF eind (in BNB)]]*Tabel1[[#This Row],[BNB prijs (in $)]])+Tabel1[[#This Row],[PF eind (in $)]]+K266+(O266*B266)+(Q266*B266)+(M266*B266)</f>
        <v>0</v>
      </c>
      <c r="V266" s="136"/>
    </row>
    <row r="267" spans="1:22" x14ac:dyDescent="0.2">
      <c r="A267" s="97">
        <v>44482</v>
      </c>
      <c r="B267" s="130"/>
      <c r="C267" s="176"/>
      <c r="D267" s="177"/>
      <c r="E267" s="131"/>
      <c r="F267" s="132"/>
      <c r="G267" s="132"/>
      <c r="H267" s="142"/>
      <c r="I267" s="146"/>
      <c r="J267" s="147"/>
      <c r="K267" s="175"/>
      <c r="L267" s="174"/>
      <c r="M267" s="178"/>
      <c r="N267" s="177"/>
      <c r="O267" s="131"/>
      <c r="P267" s="131"/>
      <c r="Q267" s="173"/>
      <c r="R267" s="133" t="e">
        <f t="shared" si="12"/>
        <v>#DIV/0!</v>
      </c>
      <c r="S267" s="95" t="e">
        <f t="shared" si="13"/>
        <v>#DIV/0!</v>
      </c>
      <c r="T267" s="96" t="e">
        <f t="shared" si="14"/>
        <v>#DIV/0!</v>
      </c>
      <c r="U267" s="134">
        <f>(Tabel1[[#This Row],[PF eind (in ₿)]]*Tabel1[[#This Row],[BTC prijs (in $)]])+(Tabel1[[#This Row],[PF eind (in BNB)]]*Tabel1[[#This Row],[BNB prijs (in $)]])+Tabel1[[#This Row],[PF eind (in $)]]+K267+(O267*B267)+(Q267*B267)+(M267*B267)</f>
        <v>0</v>
      </c>
      <c r="V267" s="136"/>
    </row>
    <row r="268" spans="1:22" x14ac:dyDescent="0.2">
      <c r="A268" s="97">
        <v>44483</v>
      </c>
      <c r="B268" s="130"/>
      <c r="C268" s="176"/>
      <c r="D268" s="177"/>
      <c r="E268" s="131"/>
      <c r="F268" s="132"/>
      <c r="G268" s="132"/>
      <c r="H268" s="142"/>
      <c r="I268" s="146"/>
      <c r="J268" s="147"/>
      <c r="K268" s="175"/>
      <c r="L268" s="174"/>
      <c r="M268" s="178"/>
      <c r="N268" s="177"/>
      <c r="O268" s="131"/>
      <c r="P268" s="131"/>
      <c r="Q268" s="173"/>
      <c r="R268" s="133" t="e">
        <f t="shared" si="12"/>
        <v>#DIV/0!</v>
      </c>
      <c r="S268" s="95" t="e">
        <f t="shared" si="13"/>
        <v>#DIV/0!</v>
      </c>
      <c r="T268" s="96" t="e">
        <f t="shared" si="14"/>
        <v>#DIV/0!</v>
      </c>
      <c r="U268" s="134">
        <f>(Tabel1[[#This Row],[PF eind (in ₿)]]*Tabel1[[#This Row],[BTC prijs (in $)]])+(Tabel1[[#This Row],[PF eind (in BNB)]]*Tabel1[[#This Row],[BNB prijs (in $)]])+Tabel1[[#This Row],[PF eind (in $)]]+K268+(O268*B268)+(Q268*B268)+(M268*B268)</f>
        <v>0</v>
      </c>
      <c r="V268" s="136"/>
    </row>
    <row r="269" spans="1:22" x14ac:dyDescent="0.2">
      <c r="A269" s="97">
        <v>44484</v>
      </c>
      <c r="B269" s="130"/>
      <c r="C269" s="176"/>
      <c r="D269" s="177"/>
      <c r="E269" s="131"/>
      <c r="F269" s="132"/>
      <c r="G269" s="132"/>
      <c r="H269" s="142"/>
      <c r="I269" s="146"/>
      <c r="J269" s="147"/>
      <c r="K269" s="175"/>
      <c r="L269" s="174"/>
      <c r="M269" s="178"/>
      <c r="N269" s="177"/>
      <c r="O269" s="131"/>
      <c r="P269" s="131"/>
      <c r="Q269" s="173"/>
      <c r="R269" s="133" t="e">
        <f t="shared" si="12"/>
        <v>#DIV/0!</v>
      </c>
      <c r="S269" s="95" t="e">
        <f t="shared" si="13"/>
        <v>#DIV/0!</v>
      </c>
      <c r="T269" s="96" t="e">
        <f t="shared" si="14"/>
        <v>#DIV/0!</v>
      </c>
      <c r="U269" s="134">
        <f>(Tabel1[[#This Row],[PF eind (in ₿)]]*Tabel1[[#This Row],[BTC prijs (in $)]])+(Tabel1[[#This Row],[PF eind (in BNB)]]*Tabel1[[#This Row],[BNB prijs (in $)]])+Tabel1[[#This Row],[PF eind (in $)]]+K269+(O269*B269)+(Q269*B269)+(M269*B269)</f>
        <v>0</v>
      </c>
      <c r="V269" s="136"/>
    </row>
    <row r="270" spans="1:22" x14ac:dyDescent="0.2">
      <c r="A270" s="97">
        <v>44485</v>
      </c>
      <c r="B270" s="130"/>
      <c r="C270" s="176"/>
      <c r="D270" s="177"/>
      <c r="E270" s="131"/>
      <c r="F270" s="132"/>
      <c r="G270" s="132"/>
      <c r="H270" s="142"/>
      <c r="I270" s="146"/>
      <c r="J270" s="147"/>
      <c r="K270" s="175"/>
      <c r="L270" s="174"/>
      <c r="M270" s="178"/>
      <c r="N270" s="177"/>
      <c r="O270" s="131"/>
      <c r="P270" s="131"/>
      <c r="Q270" s="173"/>
      <c r="R270" s="133" t="e">
        <f t="shared" si="12"/>
        <v>#DIV/0!</v>
      </c>
      <c r="S270" s="95" t="e">
        <f t="shared" si="13"/>
        <v>#DIV/0!</v>
      </c>
      <c r="T270" s="96" t="e">
        <f t="shared" si="14"/>
        <v>#DIV/0!</v>
      </c>
      <c r="U270" s="134">
        <f>(Tabel1[[#This Row],[PF eind (in ₿)]]*Tabel1[[#This Row],[BTC prijs (in $)]])+(Tabel1[[#This Row],[PF eind (in BNB)]]*Tabel1[[#This Row],[BNB prijs (in $)]])+Tabel1[[#This Row],[PF eind (in $)]]+K270+(O270*B270)+(Q270*B270)+(M270*B270)</f>
        <v>0</v>
      </c>
      <c r="V270" s="136"/>
    </row>
    <row r="271" spans="1:22" x14ac:dyDescent="0.2">
      <c r="A271" s="97">
        <v>44486</v>
      </c>
      <c r="B271" s="130"/>
      <c r="C271" s="176"/>
      <c r="D271" s="177"/>
      <c r="E271" s="131"/>
      <c r="F271" s="132"/>
      <c r="G271" s="132"/>
      <c r="H271" s="142"/>
      <c r="I271" s="146"/>
      <c r="J271" s="147"/>
      <c r="K271" s="175"/>
      <c r="L271" s="174"/>
      <c r="M271" s="178"/>
      <c r="N271" s="177"/>
      <c r="O271" s="131"/>
      <c r="P271" s="131"/>
      <c r="Q271" s="173"/>
      <c r="R271" s="133" t="e">
        <f t="shared" si="12"/>
        <v>#DIV/0!</v>
      </c>
      <c r="S271" s="95" t="e">
        <f t="shared" si="13"/>
        <v>#DIV/0!</v>
      </c>
      <c r="T271" s="96" t="e">
        <f t="shared" si="14"/>
        <v>#DIV/0!</v>
      </c>
      <c r="U271" s="134">
        <f>(Tabel1[[#This Row],[PF eind (in ₿)]]*Tabel1[[#This Row],[BTC prijs (in $)]])+(Tabel1[[#This Row],[PF eind (in BNB)]]*Tabel1[[#This Row],[BNB prijs (in $)]])+Tabel1[[#This Row],[PF eind (in $)]]+K271+(O271*B271)+(Q271*B271)+(M271*B271)</f>
        <v>0</v>
      </c>
      <c r="V271" s="136"/>
    </row>
    <row r="272" spans="1:22" x14ac:dyDescent="0.2">
      <c r="A272" s="97">
        <v>44487</v>
      </c>
      <c r="B272" s="130"/>
      <c r="C272" s="176"/>
      <c r="D272" s="177"/>
      <c r="E272" s="131"/>
      <c r="F272" s="132"/>
      <c r="G272" s="132"/>
      <c r="H272" s="142"/>
      <c r="I272" s="146"/>
      <c r="J272" s="147"/>
      <c r="K272" s="175"/>
      <c r="L272" s="174"/>
      <c r="M272" s="178"/>
      <c r="N272" s="177"/>
      <c r="O272" s="131"/>
      <c r="P272" s="131"/>
      <c r="Q272" s="173"/>
      <c r="R272" s="133" t="e">
        <f t="shared" si="12"/>
        <v>#DIV/0!</v>
      </c>
      <c r="S272" s="95" t="e">
        <f t="shared" si="13"/>
        <v>#DIV/0!</v>
      </c>
      <c r="T272" s="96" t="e">
        <f t="shared" si="14"/>
        <v>#DIV/0!</v>
      </c>
      <c r="U272" s="134">
        <f>(Tabel1[[#This Row],[PF eind (in ₿)]]*Tabel1[[#This Row],[BTC prijs (in $)]])+(Tabel1[[#This Row],[PF eind (in BNB)]]*Tabel1[[#This Row],[BNB prijs (in $)]])+Tabel1[[#This Row],[PF eind (in $)]]+K272+(O272*B272)+(Q272*B272)+(M272*B272)</f>
        <v>0</v>
      </c>
      <c r="V272" s="136"/>
    </row>
    <row r="273" spans="1:22" x14ac:dyDescent="0.2">
      <c r="A273" s="97">
        <v>44488</v>
      </c>
      <c r="B273" s="130"/>
      <c r="C273" s="176"/>
      <c r="D273" s="177"/>
      <c r="E273" s="131"/>
      <c r="F273" s="132"/>
      <c r="G273" s="132"/>
      <c r="H273" s="142"/>
      <c r="I273" s="146"/>
      <c r="J273" s="147"/>
      <c r="K273" s="175"/>
      <c r="L273" s="174"/>
      <c r="M273" s="178"/>
      <c r="N273" s="177"/>
      <c r="O273" s="131"/>
      <c r="P273" s="131"/>
      <c r="Q273" s="173"/>
      <c r="R273" s="133" t="e">
        <f t="shared" si="12"/>
        <v>#DIV/0!</v>
      </c>
      <c r="S273" s="95" t="e">
        <f t="shared" si="13"/>
        <v>#DIV/0!</v>
      </c>
      <c r="T273" s="96" t="e">
        <f t="shared" si="14"/>
        <v>#DIV/0!</v>
      </c>
      <c r="U273" s="134">
        <f>(Tabel1[[#This Row],[PF eind (in ₿)]]*Tabel1[[#This Row],[BTC prijs (in $)]])+(Tabel1[[#This Row],[PF eind (in BNB)]]*Tabel1[[#This Row],[BNB prijs (in $)]])+Tabel1[[#This Row],[PF eind (in $)]]+K273+(O273*B273)+(Q273*B273)+(M273*B273)</f>
        <v>0</v>
      </c>
      <c r="V273" s="136"/>
    </row>
    <row r="274" spans="1:22" x14ac:dyDescent="0.2">
      <c r="A274" s="97">
        <v>44489</v>
      </c>
      <c r="B274" s="130"/>
      <c r="C274" s="176"/>
      <c r="D274" s="177"/>
      <c r="E274" s="131"/>
      <c r="F274" s="132"/>
      <c r="G274" s="132"/>
      <c r="H274" s="142"/>
      <c r="I274" s="146"/>
      <c r="J274" s="147"/>
      <c r="K274" s="175"/>
      <c r="L274" s="174"/>
      <c r="M274" s="178"/>
      <c r="N274" s="177"/>
      <c r="O274" s="131"/>
      <c r="P274" s="131"/>
      <c r="Q274" s="173"/>
      <c r="R274" s="133" t="e">
        <f t="shared" si="12"/>
        <v>#DIV/0!</v>
      </c>
      <c r="S274" s="95" t="e">
        <f t="shared" si="13"/>
        <v>#DIV/0!</v>
      </c>
      <c r="T274" s="96" t="e">
        <f t="shared" si="14"/>
        <v>#DIV/0!</v>
      </c>
      <c r="U274" s="134">
        <f>(Tabel1[[#This Row],[PF eind (in ₿)]]*Tabel1[[#This Row],[BTC prijs (in $)]])+(Tabel1[[#This Row],[PF eind (in BNB)]]*Tabel1[[#This Row],[BNB prijs (in $)]])+Tabel1[[#This Row],[PF eind (in $)]]+K274+(O274*B274)+(Q274*B274)+(M274*B274)</f>
        <v>0</v>
      </c>
      <c r="V274" s="136"/>
    </row>
    <row r="275" spans="1:22" x14ac:dyDescent="0.2">
      <c r="A275" s="97">
        <v>44490</v>
      </c>
      <c r="B275" s="130"/>
      <c r="C275" s="176"/>
      <c r="D275" s="177"/>
      <c r="E275" s="131"/>
      <c r="F275" s="132"/>
      <c r="G275" s="132"/>
      <c r="H275" s="142"/>
      <c r="I275" s="146"/>
      <c r="J275" s="147"/>
      <c r="K275" s="175"/>
      <c r="L275" s="174"/>
      <c r="M275" s="178"/>
      <c r="N275" s="177"/>
      <c r="O275" s="131"/>
      <c r="P275" s="131"/>
      <c r="Q275" s="173"/>
      <c r="R275" s="133" t="e">
        <f t="shared" si="12"/>
        <v>#DIV/0!</v>
      </c>
      <c r="S275" s="95" t="e">
        <f t="shared" si="13"/>
        <v>#DIV/0!</v>
      </c>
      <c r="T275" s="96" t="e">
        <f t="shared" si="14"/>
        <v>#DIV/0!</v>
      </c>
      <c r="U275" s="134">
        <f>(Tabel1[[#This Row],[PF eind (in ₿)]]*Tabel1[[#This Row],[BTC prijs (in $)]])+(Tabel1[[#This Row],[PF eind (in BNB)]]*Tabel1[[#This Row],[BNB prijs (in $)]])+Tabel1[[#This Row],[PF eind (in $)]]+K275+(O275*B275)+(Q275*B275)+(M275*B275)</f>
        <v>0</v>
      </c>
      <c r="V275" s="136"/>
    </row>
    <row r="276" spans="1:22" x14ac:dyDescent="0.2">
      <c r="A276" s="97">
        <v>44491</v>
      </c>
      <c r="B276" s="130"/>
      <c r="C276" s="176"/>
      <c r="D276" s="177"/>
      <c r="E276" s="131"/>
      <c r="F276" s="132"/>
      <c r="G276" s="132"/>
      <c r="H276" s="142"/>
      <c r="I276" s="146"/>
      <c r="J276" s="147"/>
      <c r="K276" s="175"/>
      <c r="L276" s="174"/>
      <c r="M276" s="178"/>
      <c r="N276" s="177"/>
      <c r="O276" s="131"/>
      <c r="P276" s="131"/>
      <c r="Q276" s="173"/>
      <c r="R276" s="133" t="e">
        <f t="shared" si="12"/>
        <v>#DIV/0!</v>
      </c>
      <c r="S276" s="95" t="e">
        <f t="shared" si="13"/>
        <v>#DIV/0!</v>
      </c>
      <c r="T276" s="96" t="e">
        <f t="shared" si="14"/>
        <v>#DIV/0!</v>
      </c>
      <c r="U276" s="134">
        <f>(Tabel1[[#This Row],[PF eind (in ₿)]]*Tabel1[[#This Row],[BTC prijs (in $)]])+(Tabel1[[#This Row],[PF eind (in BNB)]]*Tabel1[[#This Row],[BNB prijs (in $)]])+Tabel1[[#This Row],[PF eind (in $)]]+K276+(O276*B276)+(Q276*B276)+(M276*B276)</f>
        <v>0</v>
      </c>
      <c r="V276" s="136"/>
    </row>
    <row r="277" spans="1:22" x14ac:dyDescent="0.2">
      <c r="A277" s="97">
        <v>44492</v>
      </c>
      <c r="B277" s="130"/>
      <c r="C277" s="176"/>
      <c r="D277" s="177"/>
      <c r="E277" s="131"/>
      <c r="F277" s="132"/>
      <c r="G277" s="132"/>
      <c r="H277" s="142"/>
      <c r="I277" s="146"/>
      <c r="J277" s="147"/>
      <c r="K277" s="175"/>
      <c r="L277" s="174"/>
      <c r="M277" s="178"/>
      <c r="N277" s="177"/>
      <c r="O277" s="131"/>
      <c r="P277" s="131"/>
      <c r="Q277" s="173"/>
      <c r="R277" s="133" t="e">
        <f t="shared" si="12"/>
        <v>#DIV/0!</v>
      </c>
      <c r="S277" s="95" t="e">
        <f t="shared" si="13"/>
        <v>#DIV/0!</v>
      </c>
      <c r="T277" s="96" t="e">
        <f t="shared" si="14"/>
        <v>#DIV/0!</v>
      </c>
      <c r="U277" s="134">
        <f>(Tabel1[[#This Row],[PF eind (in ₿)]]*Tabel1[[#This Row],[BTC prijs (in $)]])+(Tabel1[[#This Row],[PF eind (in BNB)]]*Tabel1[[#This Row],[BNB prijs (in $)]])+Tabel1[[#This Row],[PF eind (in $)]]+K277+(O277*B277)+(Q277*B277)+(M277*B277)</f>
        <v>0</v>
      </c>
      <c r="V277" s="136"/>
    </row>
    <row r="278" spans="1:22" x14ac:dyDescent="0.2">
      <c r="A278" s="97">
        <v>44493</v>
      </c>
      <c r="B278" s="130"/>
      <c r="C278" s="176"/>
      <c r="D278" s="177"/>
      <c r="E278" s="131"/>
      <c r="F278" s="132"/>
      <c r="G278" s="132"/>
      <c r="H278" s="142"/>
      <c r="I278" s="146"/>
      <c r="J278" s="147"/>
      <c r="K278" s="175"/>
      <c r="L278" s="174"/>
      <c r="M278" s="178"/>
      <c r="N278" s="177"/>
      <c r="O278" s="131"/>
      <c r="P278" s="131"/>
      <c r="Q278" s="173"/>
      <c r="R278" s="133" t="e">
        <f t="shared" si="12"/>
        <v>#DIV/0!</v>
      </c>
      <c r="S278" s="95" t="e">
        <f t="shared" si="13"/>
        <v>#DIV/0!</v>
      </c>
      <c r="T278" s="96" t="e">
        <f t="shared" si="14"/>
        <v>#DIV/0!</v>
      </c>
      <c r="U278" s="134">
        <f>(Tabel1[[#This Row],[PF eind (in ₿)]]*Tabel1[[#This Row],[BTC prijs (in $)]])+(Tabel1[[#This Row],[PF eind (in BNB)]]*Tabel1[[#This Row],[BNB prijs (in $)]])+Tabel1[[#This Row],[PF eind (in $)]]+K278+(O278*B278)+(Q278*B278)+(M278*B278)</f>
        <v>0</v>
      </c>
      <c r="V278" s="136"/>
    </row>
    <row r="279" spans="1:22" x14ac:dyDescent="0.2">
      <c r="A279" s="97">
        <v>44494</v>
      </c>
      <c r="B279" s="130"/>
      <c r="C279" s="176"/>
      <c r="D279" s="177"/>
      <c r="E279" s="131"/>
      <c r="F279" s="132"/>
      <c r="G279" s="132"/>
      <c r="H279" s="142"/>
      <c r="I279" s="146"/>
      <c r="J279" s="147"/>
      <c r="K279" s="175"/>
      <c r="L279" s="174"/>
      <c r="M279" s="178"/>
      <c r="N279" s="177"/>
      <c r="O279" s="131"/>
      <c r="P279" s="131"/>
      <c r="Q279" s="173"/>
      <c r="R279" s="133" t="e">
        <f t="shared" si="12"/>
        <v>#DIV/0!</v>
      </c>
      <c r="S279" s="95" t="e">
        <f t="shared" si="13"/>
        <v>#DIV/0!</v>
      </c>
      <c r="T279" s="96" t="e">
        <f t="shared" si="14"/>
        <v>#DIV/0!</v>
      </c>
      <c r="U279" s="134">
        <f>(Tabel1[[#This Row],[PF eind (in ₿)]]*Tabel1[[#This Row],[BTC prijs (in $)]])+(Tabel1[[#This Row],[PF eind (in BNB)]]*Tabel1[[#This Row],[BNB prijs (in $)]])+Tabel1[[#This Row],[PF eind (in $)]]+K279+(O279*B279)+(Q279*B279)+(M279*B279)</f>
        <v>0</v>
      </c>
      <c r="V279" s="136"/>
    </row>
    <row r="280" spans="1:22" x14ac:dyDescent="0.2">
      <c r="A280" s="97">
        <v>44495</v>
      </c>
      <c r="B280" s="130"/>
      <c r="C280" s="176"/>
      <c r="D280" s="177"/>
      <c r="E280" s="131"/>
      <c r="F280" s="132"/>
      <c r="G280" s="132"/>
      <c r="H280" s="142"/>
      <c r="I280" s="146"/>
      <c r="J280" s="147"/>
      <c r="K280" s="175"/>
      <c r="L280" s="174"/>
      <c r="M280" s="178"/>
      <c r="N280" s="177"/>
      <c r="O280" s="131"/>
      <c r="P280" s="131"/>
      <c r="Q280" s="173"/>
      <c r="R280" s="133" t="e">
        <f t="shared" si="12"/>
        <v>#DIV/0!</v>
      </c>
      <c r="S280" s="95" t="e">
        <f t="shared" si="13"/>
        <v>#DIV/0!</v>
      </c>
      <c r="T280" s="96" t="e">
        <f t="shared" si="14"/>
        <v>#DIV/0!</v>
      </c>
      <c r="U280" s="134">
        <f>(Tabel1[[#This Row],[PF eind (in ₿)]]*Tabel1[[#This Row],[BTC prijs (in $)]])+(Tabel1[[#This Row],[PF eind (in BNB)]]*Tabel1[[#This Row],[BNB prijs (in $)]])+Tabel1[[#This Row],[PF eind (in $)]]+K280+(O280*B280)+(Q280*B280)+(M280*B280)</f>
        <v>0</v>
      </c>
      <c r="V280" s="136"/>
    </row>
    <row r="281" spans="1:22" x14ac:dyDescent="0.2">
      <c r="A281" s="97">
        <v>44496</v>
      </c>
      <c r="B281" s="130"/>
      <c r="C281" s="176"/>
      <c r="D281" s="177"/>
      <c r="E281" s="131"/>
      <c r="F281" s="132"/>
      <c r="G281" s="132"/>
      <c r="H281" s="142"/>
      <c r="I281" s="146"/>
      <c r="J281" s="147"/>
      <c r="K281" s="175"/>
      <c r="L281" s="174"/>
      <c r="M281" s="178"/>
      <c r="N281" s="177"/>
      <c r="O281" s="131"/>
      <c r="P281" s="131"/>
      <c r="Q281" s="173"/>
      <c r="R281" s="133" t="e">
        <f t="shared" si="12"/>
        <v>#DIV/0!</v>
      </c>
      <c r="S281" s="95" t="e">
        <f t="shared" si="13"/>
        <v>#DIV/0!</v>
      </c>
      <c r="T281" s="96" t="e">
        <f t="shared" si="14"/>
        <v>#DIV/0!</v>
      </c>
      <c r="U281" s="134">
        <f>(Tabel1[[#This Row],[PF eind (in ₿)]]*Tabel1[[#This Row],[BTC prijs (in $)]])+(Tabel1[[#This Row],[PF eind (in BNB)]]*Tabel1[[#This Row],[BNB prijs (in $)]])+Tabel1[[#This Row],[PF eind (in $)]]+K281+(O281*B281)+(Q281*B281)+(M281*B281)</f>
        <v>0</v>
      </c>
      <c r="V281" s="136"/>
    </row>
    <row r="282" spans="1:22" x14ac:dyDescent="0.2">
      <c r="A282" s="97">
        <v>44497</v>
      </c>
      <c r="B282" s="130"/>
      <c r="C282" s="176"/>
      <c r="D282" s="177"/>
      <c r="E282" s="131"/>
      <c r="F282" s="132"/>
      <c r="G282" s="132"/>
      <c r="H282" s="142"/>
      <c r="I282" s="146"/>
      <c r="J282" s="147"/>
      <c r="K282" s="175"/>
      <c r="L282" s="174"/>
      <c r="M282" s="178"/>
      <c r="N282" s="177"/>
      <c r="O282" s="131"/>
      <c r="P282" s="131"/>
      <c r="Q282" s="173"/>
      <c r="R282" s="133" t="e">
        <f t="shared" si="12"/>
        <v>#DIV/0!</v>
      </c>
      <c r="S282" s="95" t="e">
        <f t="shared" si="13"/>
        <v>#DIV/0!</v>
      </c>
      <c r="T282" s="96" t="e">
        <f t="shared" si="14"/>
        <v>#DIV/0!</v>
      </c>
      <c r="U282" s="134">
        <f>(Tabel1[[#This Row],[PF eind (in ₿)]]*Tabel1[[#This Row],[BTC prijs (in $)]])+(Tabel1[[#This Row],[PF eind (in BNB)]]*Tabel1[[#This Row],[BNB prijs (in $)]])+Tabel1[[#This Row],[PF eind (in $)]]+K282+(O282*B282)+(Q282*B282)+(M282*B282)</f>
        <v>0</v>
      </c>
      <c r="V282" s="136"/>
    </row>
    <row r="283" spans="1:22" x14ac:dyDescent="0.2">
      <c r="A283" s="97">
        <v>44498</v>
      </c>
      <c r="B283" s="130"/>
      <c r="C283" s="176"/>
      <c r="D283" s="177"/>
      <c r="E283" s="131"/>
      <c r="F283" s="132"/>
      <c r="G283" s="132"/>
      <c r="H283" s="142"/>
      <c r="I283" s="146"/>
      <c r="J283" s="147"/>
      <c r="K283" s="175"/>
      <c r="L283" s="174"/>
      <c r="M283" s="178"/>
      <c r="N283" s="177"/>
      <c r="O283" s="131"/>
      <c r="P283" s="131"/>
      <c r="Q283" s="173"/>
      <c r="R283" s="133" t="e">
        <f t="shared" si="12"/>
        <v>#DIV/0!</v>
      </c>
      <c r="S283" s="95" t="e">
        <f t="shared" si="13"/>
        <v>#DIV/0!</v>
      </c>
      <c r="T283" s="96" t="e">
        <f t="shared" si="14"/>
        <v>#DIV/0!</v>
      </c>
      <c r="U283" s="134">
        <f>(Tabel1[[#This Row],[PF eind (in ₿)]]*Tabel1[[#This Row],[BTC prijs (in $)]])+(Tabel1[[#This Row],[PF eind (in BNB)]]*Tabel1[[#This Row],[BNB prijs (in $)]])+Tabel1[[#This Row],[PF eind (in $)]]+K283+(O283*B283)+(Q283*B283)+(M283*B283)</f>
        <v>0</v>
      </c>
      <c r="V283" s="136"/>
    </row>
    <row r="284" spans="1:22" x14ac:dyDescent="0.2">
      <c r="A284" s="97">
        <v>44499</v>
      </c>
      <c r="B284" s="130"/>
      <c r="C284" s="176"/>
      <c r="D284" s="177"/>
      <c r="E284" s="131"/>
      <c r="F284" s="132"/>
      <c r="G284" s="132"/>
      <c r="H284" s="142"/>
      <c r="I284" s="146"/>
      <c r="J284" s="147"/>
      <c r="K284" s="175"/>
      <c r="L284" s="174"/>
      <c r="M284" s="178"/>
      <c r="N284" s="177"/>
      <c r="O284" s="131"/>
      <c r="P284" s="131"/>
      <c r="Q284" s="173"/>
      <c r="R284" s="133" t="e">
        <f t="shared" si="12"/>
        <v>#DIV/0!</v>
      </c>
      <c r="S284" s="95" t="e">
        <f t="shared" si="13"/>
        <v>#DIV/0!</v>
      </c>
      <c r="T284" s="96" t="e">
        <f t="shared" si="14"/>
        <v>#DIV/0!</v>
      </c>
      <c r="U284" s="134">
        <f>(Tabel1[[#This Row],[PF eind (in ₿)]]*Tabel1[[#This Row],[BTC prijs (in $)]])+(Tabel1[[#This Row],[PF eind (in BNB)]]*Tabel1[[#This Row],[BNB prijs (in $)]])+Tabel1[[#This Row],[PF eind (in $)]]+K284+(O284*B284)+(Q284*B284)+(M284*B284)</f>
        <v>0</v>
      </c>
      <c r="V284" s="136"/>
    </row>
    <row r="285" spans="1:22" x14ac:dyDescent="0.2">
      <c r="A285" s="97">
        <v>44500</v>
      </c>
      <c r="B285" s="130"/>
      <c r="C285" s="176"/>
      <c r="D285" s="177"/>
      <c r="E285" s="131"/>
      <c r="F285" s="132"/>
      <c r="G285" s="132"/>
      <c r="H285" s="142"/>
      <c r="I285" s="146"/>
      <c r="J285" s="147"/>
      <c r="K285" s="175"/>
      <c r="L285" s="174"/>
      <c r="M285" s="178"/>
      <c r="N285" s="177"/>
      <c r="O285" s="131"/>
      <c r="P285" s="131"/>
      <c r="Q285" s="173"/>
      <c r="R285" s="133" t="e">
        <f t="shared" si="12"/>
        <v>#DIV/0!</v>
      </c>
      <c r="S285" s="95" t="e">
        <f t="shared" si="13"/>
        <v>#DIV/0!</v>
      </c>
      <c r="T285" s="96" t="e">
        <f t="shared" si="14"/>
        <v>#DIV/0!</v>
      </c>
      <c r="U285" s="134">
        <f>(Tabel1[[#This Row],[PF eind (in ₿)]]*Tabel1[[#This Row],[BTC prijs (in $)]])+(Tabel1[[#This Row],[PF eind (in BNB)]]*Tabel1[[#This Row],[BNB prijs (in $)]])+Tabel1[[#This Row],[PF eind (in $)]]+K285+(O285*B285)+(Q285*B285)+(M285*B285)</f>
        <v>0</v>
      </c>
      <c r="V285" s="136"/>
    </row>
    <row r="286" spans="1:22" x14ac:dyDescent="0.2">
      <c r="A286" s="97">
        <v>44501</v>
      </c>
      <c r="B286" s="130"/>
      <c r="C286" s="176"/>
      <c r="D286" s="177"/>
      <c r="E286" s="131"/>
      <c r="F286" s="132"/>
      <c r="G286" s="132"/>
      <c r="H286" s="142"/>
      <c r="I286" s="146"/>
      <c r="J286" s="147"/>
      <c r="K286" s="175"/>
      <c r="L286" s="174"/>
      <c r="M286" s="178"/>
      <c r="N286" s="177"/>
      <c r="O286" s="131"/>
      <c r="P286" s="131"/>
      <c r="Q286" s="173"/>
      <c r="R286" s="133" t="e">
        <f t="shared" si="12"/>
        <v>#DIV/0!</v>
      </c>
      <c r="S286" s="95" t="e">
        <f t="shared" si="13"/>
        <v>#DIV/0!</v>
      </c>
      <c r="T286" s="96" t="e">
        <f t="shared" si="14"/>
        <v>#DIV/0!</v>
      </c>
      <c r="U286" s="134">
        <f>(Tabel1[[#This Row],[PF eind (in ₿)]]*Tabel1[[#This Row],[BTC prijs (in $)]])+(Tabel1[[#This Row],[PF eind (in BNB)]]*Tabel1[[#This Row],[BNB prijs (in $)]])+Tabel1[[#This Row],[PF eind (in $)]]+K286+(O286*B286)+(Q286*B286)+(M286*B286)</f>
        <v>0</v>
      </c>
      <c r="V286" s="136"/>
    </row>
    <row r="287" spans="1:22" x14ac:dyDescent="0.2">
      <c r="A287" s="97">
        <v>44502</v>
      </c>
      <c r="B287" s="130"/>
      <c r="C287" s="176"/>
      <c r="D287" s="177"/>
      <c r="E287" s="131"/>
      <c r="F287" s="132"/>
      <c r="G287" s="132"/>
      <c r="H287" s="142"/>
      <c r="I287" s="146"/>
      <c r="J287" s="147"/>
      <c r="K287" s="175"/>
      <c r="L287" s="174"/>
      <c r="M287" s="178"/>
      <c r="N287" s="177"/>
      <c r="O287" s="131"/>
      <c r="P287" s="131"/>
      <c r="Q287" s="173"/>
      <c r="R287" s="133" t="e">
        <f t="shared" si="12"/>
        <v>#DIV/0!</v>
      </c>
      <c r="S287" s="95" t="e">
        <f t="shared" si="13"/>
        <v>#DIV/0!</v>
      </c>
      <c r="T287" s="96" t="e">
        <f t="shared" si="14"/>
        <v>#DIV/0!</v>
      </c>
      <c r="U287" s="134">
        <f>(Tabel1[[#This Row],[PF eind (in ₿)]]*Tabel1[[#This Row],[BTC prijs (in $)]])+(Tabel1[[#This Row],[PF eind (in BNB)]]*Tabel1[[#This Row],[BNB prijs (in $)]])+Tabel1[[#This Row],[PF eind (in $)]]+K287+(O287*B287)+(Q287*B287)+(M287*B287)</f>
        <v>0</v>
      </c>
      <c r="V287" s="136"/>
    </row>
    <row r="288" spans="1:22" x14ac:dyDescent="0.2">
      <c r="A288" s="97">
        <v>44503</v>
      </c>
      <c r="B288" s="130"/>
      <c r="C288" s="176"/>
      <c r="D288" s="177"/>
      <c r="E288" s="131"/>
      <c r="F288" s="132"/>
      <c r="G288" s="132"/>
      <c r="H288" s="142"/>
      <c r="I288" s="146"/>
      <c r="J288" s="147"/>
      <c r="K288" s="175"/>
      <c r="L288" s="174"/>
      <c r="M288" s="178"/>
      <c r="N288" s="177"/>
      <c r="O288" s="131"/>
      <c r="P288" s="131"/>
      <c r="Q288" s="173"/>
      <c r="R288" s="133" t="e">
        <f t="shared" si="12"/>
        <v>#DIV/0!</v>
      </c>
      <c r="S288" s="95" t="e">
        <f t="shared" si="13"/>
        <v>#DIV/0!</v>
      </c>
      <c r="T288" s="96" t="e">
        <f t="shared" si="14"/>
        <v>#DIV/0!</v>
      </c>
      <c r="U288" s="134">
        <f>(Tabel1[[#This Row],[PF eind (in ₿)]]*Tabel1[[#This Row],[BTC prijs (in $)]])+(Tabel1[[#This Row],[PF eind (in BNB)]]*Tabel1[[#This Row],[BNB prijs (in $)]])+Tabel1[[#This Row],[PF eind (in $)]]+K288+(O288*B288)+(Q288*B288)+(M288*B288)</f>
        <v>0</v>
      </c>
      <c r="V288" s="136"/>
    </row>
    <row r="289" spans="1:22" x14ac:dyDescent="0.2">
      <c r="A289" s="97">
        <v>44504</v>
      </c>
      <c r="B289" s="130"/>
      <c r="C289" s="176"/>
      <c r="D289" s="177"/>
      <c r="E289" s="131"/>
      <c r="F289" s="132"/>
      <c r="G289" s="132"/>
      <c r="H289" s="142"/>
      <c r="I289" s="146"/>
      <c r="J289" s="147"/>
      <c r="K289" s="175"/>
      <c r="L289" s="174"/>
      <c r="M289" s="178"/>
      <c r="N289" s="177"/>
      <c r="O289" s="131"/>
      <c r="P289" s="131"/>
      <c r="Q289" s="173"/>
      <c r="R289" s="133" t="e">
        <f t="shared" si="12"/>
        <v>#DIV/0!</v>
      </c>
      <c r="S289" s="95" t="e">
        <f t="shared" si="13"/>
        <v>#DIV/0!</v>
      </c>
      <c r="T289" s="96" t="e">
        <f t="shared" si="14"/>
        <v>#DIV/0!</v>
      </c>
      <c r="U289" s="134">
        <f>(Tabel1[[#This Row],[PF eind (in ₿)]]*Tabel1[[#This Row],[BTC prijs (in $)]])+(Tabel1[[#This Row],[PF eind (in BNB)]]*Tabel1[[#This Row],[BNB prijs (in $)]])+Tabel1[[#This Row],[PF eind (in $)]]+K289+(O289*B289)+(Q289*B289)+(M289*B289)</f>
        <v>0</v>
      </c>
      <c r="V289" s="136"/>
    </row>
    <row r="290" spans="1:22" x14ac:dyDescent="0.2">
      <c r="A290" s="97">
        <v>44505</v>
      </c>
      <c r="B290" s="130"/>
      <c r="C290" s="176"/>
      <c r="D290" s="177"/>
      <c r="E290" s="131"/>
      <c r="F290" s="132"/>
      <c r="G290" s="132"/>
      <c r="H290" s="142"/>
      <c r="I290" s="146"/>
      <c r="J290" s="147"/>
      <c r="K290" s="175"/>
      <c r="L290" s="174"/>
      <c r="M290" s="178"/>
      <c r="N290" s="177"/>
      <c r="O290" s="131"/>
      <c r="P290" s="131"/>
      <c r="Q290" s="173"/>
      <c r="R290" s="133" t="e">
        <f t="shared" si="12"/>
        <v>#DIV/0!</v>
      </c>
      <c r="S290" s="95" t="e">
        <f t="shared" si="13"/>
        <v>#DIV/0!</v>
      </c>
      <c r="T290" s="96" t="e">
        <f t="shared" si="14"/>
        <v>#DIV/0!</v>
      </c>
      <c r="U290" s="134">
        <f>(Tabel1[[#This Row],[PF eind (in ₿)]]*Tabel1[[#This Row],[BTC prijs (in $)]])+(Tabel1[[#This Row],[PF eind (in BNB)]]*Tabel1[[#This Row],[BNB prijs (in $)]])+Tabel1[[#This Row],[PF eind (in $)]]+K290+(O290*B290)+(Q290*B290)+(M290*B290)</f>
        <v>0</v>
      </c>
      <c r="V290" s="136"/>
    </row>
    <row r="291" spans="1:22" x14ac:dyDescent="0.2">
      <c r="A291" s="97">
        <v>44506</v>
      </c>
      <c r="B291" s="130"/>
      <c r="C291" s="176"/>
      <c r="D291" s="177"/>
      <c r="E291" s="131"/>
      <c r="F291" s="132"/>
      <c r="G291" s="132"/>
      <c r="H291" s="142"/>
      <c r="I291" s="146"/>
      <c r="J291" s="147"/>
      <c r="K291" s="175"/>
      <c r="L291" s="174"/>
      <c r="M291" s="178"/>
      <c r="N291" s="177"/>
      <c r="O291" s="131"/>
      <c r="P291" s="131"/>
      <c r="Q291" s="173"/>
      <c r="R291" s="133" t="e">
        <f t="shared" si="12"/>
        <v>#DIV/0!</v>
      </c>
      <c r="S291" s="95" t="e">
        <f t="shared" si="13"/>
        <v>#DIV/0!</v>
      </c>
      <c r="T291" s="96" t="e">
        <f t="shared" si="14"/>
        <v>#DIV/0!</v>
      </c>
      <c r="U291" s="134">
        <f>(Tabel1[[#This Row],[PF eind (in ₿)]]*Tabel1[[#This Row],[BTC prijs (in $)]])+(Tabel1[[#This Row],[PF eind (in BNB)]]*Tabel1[[#This Row],[BNB prijs (in $)]])+Tabel1[[#This Row],[PF eind (in $)]]+K291+(O291*B291)+(Q291*B291)+(M291*B291)</f>
        <v>0</v>
      </c>
      <c r="V291" s="136"/>
    </row>
    <row r="292" spans="1:22" x14ac:dyDescent="0.2">
      <c r="A292" s="97">
        <v>44507</v>
      </c>
      <c r="B292" s="130"/>
      <c r="C292" s="176"/>
      <c r="D292" s="177"/>
      <c r="E292" s="131"/>
      <c r="F292" s="132"/>
      <c r="G292" s="132"/>
      <c r="H292" s="142"/>
      <c r="I292" s="146"/>
      <c r="J292" s="147"/>
      <c r="K292" s="175"/>
      <c r="L292" s="174"/>
      <c r="M292" s="178"/>
      <c r="N292" s="177"/>
      <c r="O292" s="131"/>
      <c r="P292" s="131"/>
      <c r="Q292" s="173"/>
      <c r="R292" s="133" t="e">
        <f t="shared" si="12"/>
        <v>#DIV/0!</v>
      </c>
      <c r="S292" s="95" t="e">
        <f t="shared" si="13"/>
        <v>#DIV/0!</v>
      </c>
      <c r="T292" s="96" t="e">
        <f t="shared" si="14"/>
        <v>#DIV/0!</v>
      </c>
      <c r="U292" s="134">
        <f>(Tabel1[[#This Row],[PF eind (in ₿)]]*Tabel1[[#This Row],[BTC prijs (in $)]])+(Tabel1[[#This Row],[PF eind (in BNB)]]*Tabel1[[#This Row],[BNB prijs (in $)]])+Tabel1[[#This Row],[PF eind (in $)]]+K292+(O292*B292)+(Q292*B292)+(M292*B292)</f>
        <v>0</v>
      </c>
      <c r="V292" s="136"/>
    </row>
    <row r="293" spans="1:22" x14ac:dyDescent="0.2">
      <c r="A293" s="97">
        <v>44508</v>
      </c>
      <c r="B293" s="130"/>
      <c r="C293" s="176"/>
      <c r="D293" s="177"/>
      <c r="E293" s="131"/>
      <c r="F293" s="132"/>
      <c r="G293" s="132"/>
      <c r="H293" s="142"/>
      <c r="I293" s="146"/>
      <c r="J293" s="147"/>
      <c r="K293" s="175"/>
      <c r="L293" s="174"/>
      <c r="M293" s="178"/>
      <c r="N293" s="177"/>
      <c r="O293" s="131"/>
      <c r="P293" s="131"/>
      <c r="Q293" s="173"/>
      <c r="R293" s="133" t="e">
        <f t="shared" si="12"/>
        <v>#DIV/0!</v>
      </c>
      <c r="S293" s="95" t="e">
        <f t="shared" si="13"/>
        <v>#DIV/0!</v>
      </c>
      <c r="T293" s="96" t="e">
        <f t="shared" si="14"/>
        <v>#DIV/0!</v>
      </c>
      <c r="U293" s="134">
        <f>(Tabel1[[#This Row],[PF eind (in ₿)]]*Tabel1[[#This Row],[BTC prijs (in $)]])+(Tabel1[[#This Row],[PF eind (in BNB)]]*Tabel1[[#This Row],[BNB prijs (in $)]])+Tabel1[[#This Row],[PF eind (in $)]]+K293+(O293*B293)+(Q293*B293)+(M293*B293)</f>
        <v>0</v>
      </c>
      <c r="V293" s="136"/>
    </row>
    <row r="294" spans="1:22" x14ac:dyDescent="0.2">
      <c r="A294" s="97">
        <v>44509</v>
      </c>
      <c r="B294" s="130"/>
      <c r="C294" s="176"/>
      <c r="D294" s="177"/>
      <c r="E294" s="131"/>
      <c r="F294" s="132"/>
      <c r="G294" s="132"/>
      <c r="H294" s="142"/>
      <c r="I294" s="146"/>
      <c r="J294" s="147"/>
      <c r="K294" s="175"/>
      <c r="L294" s="174"/>
      <c r="M294" s="178"/>
      <c r="N294" s="177"/>
      <c r="O294" s="131"/>
      <c r="P294" s="131"/>
      <c r="Q294" s="173"/>
      <c r="R294" s="133" t="e">
        <f t="shared" si="12"/>
        <v>#DIV/0!</v>
      </c>
      <c r="S294" s="95" t="e">
        <f t="shared" si="13"/>
        <v>#DIV/0!</v>
      </c>
      <c r="T294" s="96" t="e">
        <f t="shared" si="14"/>
        <v>#DIV/0!</v>
      </c>
      <c r="U294" s="134">
        <f>(Tabel1[[#This Row],[PF eind (in ₿)]]*Tabel1[[#This Row],[BTC prijs (in $)]])+(Tabel1[[#This Row],[PF eind (in BNB)]]*Tabel1[[#This Row],[BNB prijs (in $)]])+Tabel1[[#This Row],[PF eind (in $)]]+K294+(O294*B294)+(Q294*B294)+(M294*B294)</f>
        <v>0</v>
      </c>
      <c r="V294" s="136"/>
    </row>
    <row r="295" spans="1:22" x14ac:dyDescent="0.2">
      <c r="A295" s="97">
        <v>44510</v>
      </c>
      <c r="B295" s="130"/>
      <c r="C295" s="176"/>
      <c r="D295" s="177"/>
      <c r="E295" s="131"/>
      <c r="F295" s="132"/>
      <c r="G295" s="132"/>
      <c r="H295" s="142"/>
      <c r="I295" s="146"/>
      <c r="J295" s="147"/>
      <c r="K295" s="175"/>
      <c r="L295" s="174"/>
      <c r="M295" s="178"/>
      <c r="N295" s="177"/>
      <c r="O295" s="131"/>
      <c r="P295" s="131"/>
      <c r="Q295" s="173"/>
      <c r="R295" s="133" t="e">
        <f t="shared" si="12"/>
        <v>#DIV/0!</v>
      </c>
      <c r="S295" s="95" t="e">
        <f t="shared" si="13"/>
        <v>#DIV/0!</v>
      </c>
      <c r="T295" s="96" t="e">
        <f t="shared" si="14"/>
        <v>#DIV/0!</v>
      </c>
      <c r="U295" s="134">
        <f>(Tabel1[[#This Row],[PF eind (in ₿)]]*Tabel1[[#This Row],[BTC prijs (in $)]])+(Tabel1[[#This Row],[PF eind (in BNB)]]*Tabel1[[#This Row],[BNB prijs (in $)]])+Tabel1[[#This Row],[PF eind (in $)]]+K295+(O295*B295)+(Q295*B295)+(M295*B295)</f>
        <v>0</v>
      </c>
      <c r="V295" s="136"/>
    </row>
    <row r="296" spans="1:22" x14ac:dyDescent="0.2">
      <c r="A296" s="97">
        <v>44511</v>
      </c>
      <c r="B296" s="130"/>
      <c r="C296" s="176"/>
      <c r="D296" s="177"/>
      <c r="E296" s="131"/>
      <c r="F296" s="132"/>
      <c r="G296" s="132"/>
      <c r="H296" s="142"/>
      <c r="I296" s="146"/>
      <c r="J296" s="147"/>
      <c r="K296" s="175"/>
      <c r="L296" s="174"/>
      <c r="M296" s="178"/>
      <c r="N296" s="177"/>
      <c r="O296" s="131"/>
      <c r="P296" s="131"/>
      <c r="Q296" s="173"/>
      <c r="R296" s="133" t="e">
        <f t="shared" si="12"/>
        <v>#DIV/0!</v>
      </c>
      <c r="S296" s="95" t="e">
        <f t="shared" si="13"/>
        <v>#DIV/0!</v>
      </c>
      <c r="T296" s="96" t="e">
        <f t="shared" si="14"/>
        <v>#DIV/0!</v>
      </c>
      <c r="U296" s="134">
        <f>(Tabel1[[#This Row],[PF eind (in ₿)]]*Tabel1[[#This Row],[BTC prijs (in $)]])+(Tabel1[[#This Row],[PF eind (in BNB)]]*Tabel1[[#This Row],[BNB prijs (in $)]])+Tabel1[[#This Row],[PF eind (in $)]]+K296+(O296*B296)+(Q296*B296)+(M296*B296)</f>
        <v>0</v>
      </c>
      <c r="V296" s="136"/>
    </row>
    <row r="297" spans="1:22" x14ac:dyDescent="0.2">
      <c r="A297" s="97">
        <v>44512</v>
      </c>
      <c r="B297" s="130"/>
      <c r="C297" s="176"/>
      <c r="D297" s="177"/>
      <c r="E297" s="131"/>
      <c r="F297" s="132"/>
      <c r="G297" s="132"/>
      <c r="H297" s="142"/>
      <c r="I297" s="146"/>
      <c r="J297" s="147"/>
      <c r="K297" s="175"/>
      <c r="L297" s="174"/>
      <c r="M297" s="178"/>
      <c r="N297" s="177"/>
      <c r="O297" s="131"/>
      <c r="P297" s="131"/>
      <c r="Q297" s="173"/>
      <c r="R297" s="133" t="e">
        <f t="shared" si="12"/>
        <v>#DIV/0!</v>
      </c>
      <c r="S297" s="95" t="e">
        <f t="shared" si="13"/>
        <v>#DIV/0!</v>
      </c>
      <c r="T297" s="96" t="e">
        <f t="shared" si="14"/>
        <v>#DIV/0!</v>
      </c>
      <c r="U297" s="134">
        <f>(Tabel1[[#This Row],[PF eind (in ₿)]]*Tabel1[[#This Row],[BTC prijs (in $)]])+(Tabel1[[#This Row],[PF eind (in BNB)]]*Tabel1[[#This Row],[BNB prijs (in $)]])+Tabel1[[#This Row],[PF eind (in $)]]+K297+(O297*B297)+(Q297*B297)+(M297*B297)</f>
        <v>0</v>
      </c>
      <c r="V297" s="136"/>
    </row>
    <row r="298" spans="1:22" x14ac:dyDescent="0.2">
      <c r="A298" s="97">
        <v>44513</v>
      </c>
      <c r="B298" s="130"/>
      <c r="C298" s="176"/>
      <c r="D298" s="177"/>
      <c r="E298" s="131"/>
      <c r="F298" s="132"/>
      <c r="G298" s="132"/>
      <c r="H298" s="142"/>
      <c r="I298" s="146"/>
      <c r="J298" s="147"/>
      <c r="K298" s="175"/>
      <c r="L298" s="174"/>
      <c r="M298" s="178"/>
      <c r="N298" s="177"/>
      <c r="O298" s="131"/>
      <c r="P298" s="131"/>
      <c r="Q298" s="173"/>
      <c r="R298" s="133" t="e">
        <f t="shared" si="12"/>
        <v>#DIV/0!</v>
      </c>
      <c r="S298" s="95" t="e">
        <f t="shared" si="13"/>
        <v>#DIV/0!</v>
      </c>
      <c r="T298" s="96" t="e">
        <f t="shared" si="14"/>
        <v>#DIV/0!</v>
      </c>
      <c r="U298" s="134">
        <f>(Tabel1[[#This Row],[PF eind (in ₿)]]*Tabel1[[#This Row],[BTC prijs (in $)]])+(Tabel1[[#This Row],[PF eind (in BNB)]]*Tabel1[[#This Row],[BNB prijs (in $)]])+Tabel1[[#This Row],[PF eind (in $)]]+K298+(O298*B298)+(Q298*B298)+(M298*B298)</f>
        <v>0</v>
      </c>
      <c r="V298" s="136"/>
    </row>
    <row r="299" spans="1:22" x14ac:dyDescent="0.2">
      <c r="A299" s="97">
        <v>44514</v>
      </c>
      <c r="B299" s="130"/>
      <c r="C299" s="176"/>
      <c r="D299" s="177"/>
      <c r="E299" s="131"/>
      <c r="F299" s="132"/>
      <c r="G299" s="132"/>
      <c r="H299" s="142"/>
      <c r="I299" s="146"/>
      <c r="J299" s="147"/>
      <c r="K299" s="175"/>
      <c r="L299" s="174"/>
      <c r="M299" s="178"/>
      <c r="N299" s="177"/>
      <c r="O299" s="131"/>
      <c r="P299" s="131"/>
      <c r="Q299" s="173"/>
      <c r="R299" s="133" t="e">
        <f t="shared" si="12"/>
        <v>#DIV/0!</v>
      </c>
      <c r="S299" s="95" t="e">
        <f t="shared" si="13"/>
        <v>#DIV/0!</v>
      </c>
      <c r="T299" s="96" t="e">
        <f t="shared" si="14"/>
        <v>#DIV/0!</v>
      </c>
      <c r="U299" s="134">
        <f>(Tabel1[[#This Row],[PF eind (in ₿)]]*Tabel1[[#This Row],[BTC prijs (in $)]])+(Tabel1[[#This Row],[PF eind (in BNB)]]*Tabel1[[#This Row],[BNB prijs (in $)]])+Tabel1[[#This Row],[PF eind (in $)]]+K299+(O299*B299)+(Q299*B299)+(M299*B299)</f>
        <v>0</v>
      </c>
      <c r="V299" s="136"/>
    </row>
    <row r="300" spans="1:22" x14ac:dyDescent="0.2">
      <c r="A300" s="97">
        <v>44515</v>
      </c>
      <c r="B300" s="130"/>
      <c r="C300" s="176"/>
      <c r="D300" s="177"/>
      <c r="E300" s="131"/>
      <c r="F300" s="132"/>
      <c r="G300" s="132"/>
      <c r="H300" s="142"/>
      <c r="I300" s="146"/>
      <c r="J300" s="147"/>
      <c r="K300" s="175"/>
      <c r="L300" s="174"/>
      <c r="M300" s="178"/>
      <c r="N300" s="177"/>
      <c r="O300" s="131"/>
      <c r="P300" s="131"/>
      <c r="Q300" s="173"/>
      <c r="R300" s="133" t="e">
        <f t="shared" si="12"/>
        <v>#DIV/0!</v>
      </c>
      <c r="S300" s="95" t="e">
        <f t="shared" si="13"/>
        <v>#DIV/0!</v>
      </c>
      <c r="T300" s="96" t="e">
        <f t="shared" si="14"/>
        <v>#DIV/0!</v>
      </c>
      <c r="U300" s="134">
        <f>(Tabel1[[#This Row],[PF eind (in ₿)]]*Tabel1[[#This Row],[BTC prijs (in $)]])+(Tabel1[[#This Row],[PF eind (in BNB)]]*Tabel1[[#This Row],[BNB prijs (in $)]])+Tabel1[[#This Row],[PF eind (in $)]]+K300+(O300*B300)+(Q300*B300)+(M300*B300)</f>
        <v>0</v>
      </c>
      <c r="V300" s="136"/>
    </row>
    <row r="301" spans="1:22" x14ac:dyDescent="0.2">
      <c r="A301" s="97">
        <v>44516</v>
      </c>
      <c r="B301" s="130"/>
      <c r="C301" s="176"/>
      <c r="D301" s="177"/>
      <c r="E301" s="131"/>
      <c r="F301" s="132"/>
      <c r="G301" s="132"/>
      <c r="H301" s="142"/>
      <c r="I301" s="146"/>
      <c r="J301" s="147"/>
      <c r="K301" s="175"/>
      <c r="L301" s="174"/>
      <c r="M301" s="178"/>
      <c r="N301" s="177"/>
      <c r="O301" s="131"/>
      <c r="P301" s="131"/>
      <c r="Q301" s="173"/>
      <c r="R301" s="133" t="e">
        <f t="shared" si="12"/>
        <v>#DIV/0!</v>
      </c>
      <c r="S301" s="95" t="e">
        <f t="shared" si="13"/>
        <v>#DIV/0!</v>
      </c>
      <c r="T301" s="96" t="e">
        <f t="shared" si="14"/>
        <v>#DIV/0!</v>
      </c>
      <c r="U301" s="134">
        <f>(Tabel1[[#This Row],[PF eind (in ₿)]]*Tabel1[[#This Row],[BTC prijs (in $)]])+(Tabel1[[#This Row],[PF eind (in BNB)]]*Tabel1[[#This Row],[BNB prijs (in $)]])+Tabel1[[#This Row],[PF eind (in $)]]+K301+(O301*B301)+(Q301*B301)+(M301*B301)</f>
        <v>0</v>
      </c>
      <c r="V301" s="136"/>
    </row>
    <row r="302" spans="1:22" x14ac:dyDescent="0.2">
      <c r="A302" s="97">
        <v>44517</v>
      </c>
      <c r="B302" s="130"/>
      <c r="C302" s="176"/>
      <c r="D302" s="177"/>
      <c r="E302" s="131"/>
      <c r="F302" s="132"/>
      <c r="G302" s="132"/>
      <c r="H302" s="142"/>
      <c r="I302" s="146"/>
      <c r="J302" s="147"/>
      <c r="K302" s="175"/>
      <c r="L302" s="174"/>
      <c r="M302" s="178"/>
      <c r="N302" s="177"/>
      <c r="O302" s="131"/>
      <c r="P302" s="131"/>
      <c r="Q302" s="173"/>
      <c r="R302" s="133" t="e">
        <f t="shared" si="12"/>
        <v>#DIV/0!</v>
      </c>
      <c r="S302" s="95" t="e">
        <f t="shared" si="13"/>
        <v>#DIV/0!</v>
      </c>
      <c r="T302" s="96" t="e">
        <f t="shared" si="14"/>
        <v>#DIV/0!</v>
      </c>
      <c r="U302" s="134">
        <f>(Tabel1[[#This Row],[PF eind (in ₿)]]*Tabel1[[#This Row],[BTC prijs (in $)]])+(Tabel1[[#This Row],[PF eind (in BNB)]]*Tabel1[[#This Row],[BNB prijs (in $)]])+Tabel1[[#This Row],[PF eind (in $)]]+K302+(O302*B302)+(Q302*B302)+(M302*B302)</f>
        <v>0</v>
      </c>
      <c r="V302" s="136"/>
    </row>
    <row r="303" spans="1:22" x14ac:dyDescent="0.2">
      <c r="A303" s="97">
        <v>44518</v>
      </c>
      <c r="B303" s="130"/>
      <c r="C303" s="176"/>
      <c r="D303" s="177"/>
      <c r="E303" s="131"/>
      <c r="F303" s="132"/>
      <c r="G303" s="132"/>
      <c r="H303" s="142"/>
      <c r="I303" s="146"/>
      <c r="J303" s="147"/>
      <c r="K303" s="175"/>
      <c r="L303" s="174"/>
      <c r="M303" s="178"/>
      <c r="N303" s="177"/>
      <c r="O303" s="131"/>
      <c r="P303" s="131"/>
      <c r="Q303" s="173"/>
      <c r="R303" s="133" t="e">
        <f t="shared" si="12"/>
        <v>#DIV/0!</v>
      </c>
      <c r="S303" s="95" t="e">
        <f t="shared" si="13"/>
        <v>#DIV/0!</v>
      </c>
      <c r="T303" s="96" t="e">
        <f t="shared" si="14"/>
        <v>#DIV/0!</v>
      </c>
      <c r="U303" s="134">
        <f>(Tabel1[[#This Row],[PF eind (in ₿)]]*Tabel1[[#This Row],[BTC prijs (in $)]])+(Tabel1[[#This Row],[PF eind (in BNB)]]*Tabel1[[#This Row],[BNB prijs (in $)]])+Tabel1[[#This Row],[PF eind (in $)]]+K303+(O303*B303)+(Q303*B303)+(M303*B303)</f>
        <v>0</v>
      </c>
      <c r="V303" s="136"/>
    </row>
    <row r="304" spans="1:22" x14ac:dyDescent="0.2">
      <c r="A304" s="97">
        <v>44519</v>
      </c>
      <c r="B304" s="130"/>
      <c r="C304" s="176"/>
      <c r="D304" s="177"/>
      <c r="E304" s="131"/>
      <c r="F304" s="132"/>
      <c r="G304" s="132"/>
      <c r="H304" s="142"/>
      <c r="I304" s="146"/>
      <c r="J304" s="147"/>
      <c r="K304" s="175"/>
      <c r="L304" s="174"/>
      <c r="M304" s="178"/>
      <c r="N304" s="177"/>
      <c r="O304" s="131"/>
      <c r="P304" s="131"/>
      <c r="Q304" s="173"/>
      <c r="R304" s="133" t="e">
        <f t="shared" si="12"/>
        <v>#DIV/0!</v>
      </c>
      <c r="S304" s="95" t="e">
        <f t="shared" si="13"/>
        <v>#DIV/0!</v>
      </c>
      <c r="T304" s="96" t="e">
        <f t="shared" si="14"/>
        <v>#DIV/0!</v>
      </c>
      <c r="U304" s="134">
        <f>(Tabel1[[#This Row],[PF eind (in ₿)]]*Tabel1[[#This Row],[BTC prijs (in $)]])+(Tabel1[[#This Row],[PF eind (in BNB)]]*Tabel1[[#This Row],[BNB prijs (in $)]])+Tabel1[[#This Row],[PF eind (in $)]]+K304+(O304*B304)+(Q304*B304)+(M304*B304)</f>
        <v>0</v>
      </c>
      <c r="V304" s="136"/>
    </row>
    <row r="305" spans="1:22" x14ac:dyDescent="0.2">
      <c r="A305" s="97">
        <v>44520</v>
      </c>
      <c r="B305" s="130"/>
      <c r="C305" s="176"/>
      <c r="D305" s="177"/>
      <c r="E305" s="131"/>
      <c r="F305" s="132"/>
      <c r="G305" s="132"/>
      <c r="H305" s="142"/>
      <c r="I305" s="146"/>
      <c r="J305" s="147"/>
      <c r="K305" s="175"/>
      <c r="L305" s="174"/>
      <c r="M305" s="178"/>
      <c r="N305" s="177"/>
      <c r="O305" s="131"/>
      <c r="P305" s="131"/>
      <c r="Q305" s="173"/>
      <c r="R305" s="133" t="e">
        <f t="shared" si="12"/>
        <v>#DIV/0!</v>
      </c>
      <c r="S305" s="95" t="e">
        <f t="shared" si="13"/>
        <v>#DIV/0!</v>
      </c>
      <c r="T305" s="96" t="e">
        <f t="shared" si="14"/>
        <v>#DIV/0!</v>
      </c>
      <c r="U305" s="134">
        <f>(Tabel1[[#This Row],[PF eind (in ₿)]]*Tabel1[[#This Row],[BTC prijs (in $)]])+(Tabel1[[#This Row],[PF eind (in BNB)]]*Tabel1[[#This Row],[BNB prijs (in $)]])+Tabel1[[#This Row],[PF eind (in $)]]+K305+(O305*B305)+(Q305*B305)+(M305*B305)</f>
        <v>0</v>
      </c>
      <c r="V305" s="136"/>
    </row>
    <row r="306" spans="1:22" x14ac:dyDescent="0.2">
      <c r="A306" s="97">
        <v>44521</v>
      </c>
      <c r="B306" s="130"/>
      <c r="C306" s="176"/>
      <c r="D306" s="177"/>
      <c r="E306" s="131"/>
      <c r="F306" s="132"/>
      <c r="G306" s="132"/>
      <c r="H306" s="142"/>
      <c r="I306" s="146"/>
      <c r="J306" s="147"/>
      <c r="K306" s="175"/>
      <c r="L306" s="174"/>
      <c r="M306" s="178"/>
      <c r="N306" s="177"/>
      <c r="O306" s="131"/>
      <c r="P306" s="131"/>
      <c r="Q306" s="173"/>
      <c r="R306" s="133" t="e">
        <f t="shared" si="12"/>
        <v>#DIV/0!</v>
      </c>
      <c r="S306" s="95" t="e">
        <f t="shared" si="13"/>
        <v>#DIV/0!</v>
      </c>
      <c r="T306" s="96" t="e">
        <f t="shared" si="14"/>
        <v>#DIV/0!</v>
      </c>
      <c r="U306" s="134">
        <f>(Tabel1[[#This Row],[PF eind (in ₿)]]*Tabel1[[#This Row],[BTC prijs (in $)]])+(Tabel1[[#This Row],[PF eind (in BNB)]]*Tabel1[[#This Row],[BNB prijs (in $)]])+Tabel1[[#This Row],[PF eind (in $)]]+K306+(O306*B306)+(Q306*B306)+(M306*B306)</f>
        <v>0</v>
      </c>
      <c r="V306" s="136"/>
    </row>
    <row r="307" spans="1:22" x14ac:dyDescent="0.2">
      <c r="A307" s="97">
        <v>44522</v>
      </c>
      <c r="B307" s="130"/>
      <c r="C307" s="176"/>
      <c r="D307" s="177"/>
      <c r="E307" s="131"/>
      <c r="F307" s="132"/>
      <c r="G307" s="132"/>
      <c r="H307" s="142"/>
      <c r="I307" s="146"/>
      <c r="J307" s="147"/>
      <c r="K307" s="175"/>
      <c r="L307" s="174"/>
      <c r="M307" s="178"/>
      <c r="N307" s="177"/>
      <c r="O307" s="131"/>
      <c r="P307" s="131"/>
      <c r="Q307" s="173"/>
      <c r="R307" s="133" t="e">
        <f t="shared" si="12"/>
        <v>#DIV/0!</v>
      </c>
      <c r="S307" s="95" t="e">
        <f t="shared" si="13"/>
        <v>#DIV/0!</v>
      </c>
      <c r="T307" s="96" t="e">
        <f t="shared" si="14"/>
        <v>#DIV/0!</v>
      </c>
      <c r="U307" s="134">
        <f>(Tabel1[[#This Row],[PF eind (in ₿)]]*Tabel1[[#This Row],[BTC prijs (in $)]])+(Tabel1[[#This Row],[PF eind (in BNB)]]*Tabel1[[#This Row],[BNB prijs (in $)]])+Tabel1[[#This Row],[PF eind (in $)]]+K307+(O307*B307)+(Q307*B307)+(M307*B307)</f>
        <v>0</v>
      </c>
      <c r="V307" s="136"/>
    </row>
    <row r="308" spans="1:22" x14ac:dyDescent="0.2">
      <c r="A308" s="97">
        <v>44523</v>
      </c>
      <c r="B308" s="130"/>
      <c r="C308" s="176"/>
      <c r="D308" s="177"/>
      <c r="E308" s="131"/>
      <c r="F308" s="132"/>
      <c r="G308" s="132"/>
      <c r="H308" s="142"/>
      <c r="I308" s="146"/>
      <c r="J308" s="147"/>
      <c r="K308" s="175"/>
      <c r="L308" s="174"/>
      <c r="M308" s="178"/>
      <c r="N308" s="177"/>
      <c r="O308" s="131"/>
      <c r="P308" s="131"/>
      <c r="Q308" s="173"/>
      <c r="R308" s="133" t="e">
        <f t="shared" si="12"/>
        <v>#DIV/0!</v>
      </c>
      <c r="S308" s="95" t="e">
        <f t="shared" si="13"/>
        <v>#DIV/0!</v>
      </c>
      <c r="T308" s="96" t="e">
        <f t="shared" si="14"/>
        <v>#DIV/0!</v>
      </c>
      <c r="U308" s="134">
        <f>(Tabel1[[#This Row],[PF eind (in ₿)]]*Tabel1[[#This Row],[BTC prijs (in $)]])+(Tabel1[[#This Row],[PF eind (in BNB)]]*Tabel1[[#This Row],[BNB prijs (in $)]])+Tabel1[[#This Row],[PF eind (in $)]]+K308+(O308*B308)+(Q308*B308)+(M308*B308)</f>
        <v>0</v>
      </c>
      <c r="V308" s="136"/>
    </row>
    <row r="309" spans="1:22" x14ac:dyDescent="0.2">
      <c r="A309" s="97">
        <v>44524</v>
      </c>
      <c r="B309" s="130"/>
      <c r="C309" s="176"/>
      <c r="D309" s="177"/>
      <c r="E309" s="131"/>
      <c r="F309" s="132"/>
      <c r="G309" s="132"/>
      <c r="H309" s="142"/>
      <c r="I309" s="146"/>
      <c r="J309" s="147"/>
      <c r="K309" s="175"/>
      <c r="L309" s="174"/>
      <c r="M309" s="178"/>
      <c r="N309" s="177"/>
      <c r="O309" s="131"/>
      <c r="P309" s="131"/>
      <c r="Q309" s="173"/>
      <c r="R309" s="133" t="e">
        <f t="shared" si="12"/>
        <v>#DIV/0!</v>
      </c>
      <c r="S309" s="95" t="e">
        <f t="shared" si="13"/>
        <v>#DIV/0!</v>
      </c>
      <c r="T309" s="96" t="e">
        <f t="shared" si="14"/>
        <v>#DIV/0!</v>
      </c>
      <c r="U309" s="134">
        <f>(Tabel1[[#This Row],[PF eind (in ₿)]]*Tabel1[[#This Row],[BTC prijs (in $)]])+(Tabel1[[#This Row],[PF eind (in BNB)]]*Tabel1[[#This Row],[BNB prijs (in $)]])+Tabel1[[#This Row],[PF eind (in $)]]+K309+(O309*B309)+(Q309*B309)+(M309*B309)</f>
        <v>0</v>
      </c>
      <c r="V309" s="136"/>
    </row>
    <row r="310" spans="1:22" x14ac:dyDescent="0.2">
      <c r="A310" s="97">
        <v>44525</v>
      </c>
      <c r="B310" s="130"/>
      <c r="C310" s="176"/>
      <c r="D310" s="177"/>
      <c r="E310" s="131"/>
      <c r="F310" s="132"/>
      <c r="G310" s="132"/>
      <c r="H310" s="142"/>
      <c r="I310" s="146"/>
      <c r="J310" s="147"/>
      <c r="K310" s="175"/>
      <c r="L310" s="174"/>
      <c r="M310" s="178"/>
      <c r="N310" s="177"/>
      <c r="O310" s="131"/>
      <c r="P310" s="131"/>
      <c r="Q310" s="173"/>
      <c r="R310" s="133" t="e">
        <f t="shared" si="12"/>
        <v>#DIV/0!</v>
      </c>
      <c r="S310" s="95" t="e">
        <f t="shared" si="13"/>
        <v>#DIV/0!</v>
      </c>
      <c r="T310" s="96" t="e">
        <f t="shared" si="14"/>
        <v>#DIV/0!</v>
      </c>
      <c r="U310" s="134">
        <f>(Tabel1[[#This Row],[PF eind (in ₿)]]*Tabel1[[#This Row],[BTC prijs (in $)]])+(Tabel1[[#This Row],[PF eind (in BNB)]]*Tabel1[[#This Row],[BNB prijs (in $)]])+Tabel1[[#This Row],[PF eind (in $)]]+K310+(O310*B310)+(Q310*B310)+(M310*B310)</f>
        <v>0</v>
      </c>
      <c r="V310" s="136"/>
    </row>
    <row r="311" spans="1:22" x14ac:dyDescent="0.2">
      <c r="A311" s="97">
        <v>44526</v>
      </c>
      <c r="B311" s="130"/>
      <c r="C311" s="176"/>
      <c r="D311" s="177"/>
      <c r="E311" s="131"/>
      <c r="F311" s="132"/>
      <c r="G311" s="132"/>
      <c r="H311" s="142"/>
      <c r="I311" s="146"/>
      <c r="J311" s="147"/>
      <c r="K311" s="175"/>
      <c r="L311" s="174"/>
      <c r="M311" s="178"/>
      <c r="N311" s="177"/>
      <c r="O311" s="131"/>
      <c r="P311" s="131"/>
      <c r="Q311" s="173"/>
      <c r="R311" s="133" t="e">
        <f t="shared" si="12"/>
        <v>#DIV/0!</v>
      </c>
      <c r="S311" s="95" t="e">
        <f t="shared" si="13"/>
        <v>#DIV/0!</v>
      </c>
      <c r="T311" s="96" t="e">
        <f t="shared" si="14"/>
        <v>#DIV/0!</v>
      </c>
      <c r="U311" s="134">
        <f>(Tabel1[[#This Row],[PF eind (in ₿)]]*Tabel1[[#This Row],[BTC prijs (in $)]])+(Tabel1[[#This Row],[PF eind (in BNB)]]*Tabel1[[#This Row],[BNB prijs (in $)]])+Tabel1[[#This Row],[PF eind (in $)]]+K311+(O311*B311)+(Q311*B311)+(M311*B311)</f>
        <v>0</v>
      </c>
      <c r="V311" s="136"/>
    </row>
    <row r="312" spans="1:22" x14ac:dyDescent="0.2">
      <c r="A312" s="97">
        <v>44527</v>
      </c>
      <c r="B312" s="130"/>
      <c r="C312" s="176"/>
      <c r="D312" s="177"/>
      <c r="E312" s="131"/>
      <c r="F312" s="132"/>
      <c r="G312" s="132"/>
      <c r="H312" s="142"/>
      <c r="I312" s="146"/>
      <c r="J312" s="147"/>
      <c r="K312" s="175"/>
      <c r="L312" s="174"/>
      <c r="M312" s="178"/>
      <c r="N312" s="177"/>
      <c r="O312" s="131"/>
      <c r="P312" s="131"/>
      <c r="Q312" s="173"/>
      <c r="R312" s="133" t="e">
        <f t="shared" si="12"/>
        <v>#DIV/0!</v>
      </c>
      <c r="S312" s="95" t="e">
        <f t="shared" si="13"/>
        <v>#DIV/0!</v>
      </c>
      <c r="T312" s="96" t="e">
        <f t="shared" si="14"/>
        <v>#DIV/0!</v>
      </c>
      <c r="U312" s="134">
        <f>(Tabel1[[#This Row],[PF eind (in ₿)]]*Tabel1[[#This Row],[BTC prijs (in $)]])+(Tabel1[[#This Row],[PF eind (in BNB)]]*Tabel1[[#This Row],[BNB prijs (in $)]])+Tabel1[[#This Row],[PF eind (in $)]]+K312+(O312*B312)+(Q312*B312)+(M312*B312)</f>
        <v>0</v>
      </c>
      <c r="V312" s="136"/>
    </row>
    <row r="313" spans="1:22" x14ac:dyDescent="0.2">
      <c r="A313" s="97">
        <v>44528</v>
      </c>
      <c r="B313" s="130"/>
      <c r="C313" s="176"/>
      <c r="D313" s="177"/>
      <c r="E313" s="131"/>
      <c r="F313" s="132"/>
      <c r="G313" s="132"/>
      <c r="H313" s="142"/>
      <c r="I313" s="146"/>
      <c r="J313" s="147"/>
      <c r="K313" s="175"/>
      <c r="L313" s="174"/>
      <c r="M313" s="178"/>
      <c r="N313" s="177"/>
      <c r="O313" s="131"/>
      <c r="P313" s="131"/>
      <c r="Q313" s="173"/>
      <c r="R313" s="133" t="e">
        <f t="shared" si="12"/>
        <v>#DIV/0!</v>
      </c>
      <c r="S313" s="95" t="e">
        <f t="shared" si="13"/>
        <v>#DIV/0!</v>
      </c>
      <c r="T313" s="96" t="e">
        <f t="shared" si="14"/>
        <v>#DIV/0!</v>
      </c>
      <c r="U313" s="134">
        <f>(Tabel1[[#This Row],[PF eind (in ₿)]]*Tabel1[[#This Row],[BTC prijs (in $)]])+(Tabel1[[#This Row],[PF eind (in BNB)]]*Tabel1[[#This Row],[BNB prijs (in $)]])+Tabel1[[#This Row],[PF eind (in $)]]+K313+(O313*B313)+(Q313*B313)+(M313*B313)</f>
        <v>0</v>
      </c>
      <c r="V313" s="136"/>
    </row>
    <row r="314" spans="1:22" x14ac:dyDescent="0.2">
      <c r="A314" s="97">
        <v>44529</v>
      </c>
      <c r="B314" s="130"/>
      <c r="C314" s="176"/>
      <c r="D314" s="177"/>
      <c r="E314" s="131"/>
      <c r="F314" s="132"/>
      <c r="G314" s="132"/>
      <c r="H314" s="142"/>
      <c r="I314" s="146"/>
      <c r="J314" s="147"/>
      <c r="K314" s="175"/>
      <c r="L314" s="174"/>
      <c r="M314" s="178"/>
      <c r="N314" s="177"/>
      <c r="O314" s="131"/>
      <c r="P314" s="131"/>
      <c r="Q314" s="173"/>
      <c r="R314" s="133" t="e">
        <f t="shared" si="12"/>
        <v>#DIV/0!</v>
      </c>
      <c r="S314" s="95" t="e">
        <f t="shared" si="13"/>
        <v>#DIV/0!</v>
      </c>
      <c r="T314" s="96" t="e">
        <f t="shared" si="14"/>
        <v>#DIV/0!</v>
      </c>
      <c r="U314" s="134">
        <f>(Tabel1[[#This Row],[PF eind (in ₿)]]*Tabel1[[#This Row],[BTC prijs (in $)]])+(Tabel1[[#This Row],[PF eind (in BNB)]]*Tabel1[[#This Row],[BNB prijs (in $)]])+Tabel1[[#This Row],[PF eind (in $)]]+K314+(O314*B314)+(Q314*B314)+(M314*B314)</f>
        <v>0</v>
      </c>
      <c r="V314" s="136"/>
    </row>
    <row r="315" spans="1:22" x14ac:dyDescent="0.2">
      <c r="A315" s="97">
        <v>44530</v>
      </c>
      <c r="B315" s="130"/>
      <c r="C315" s="176"/>
      <c r="D315" s="177"/>
      <c r="E315" s="131"/>
      <c r="F315" s="132"/>
      <c r="G315" s="132"/>
      <c r="H315" s="142"/>
      <c r="I315" s="146"/>
      <c r="J315" s="147"/>
      <c r="K315" s="175"/>
      <c r="L315" s="174"/>
      <c r="M315" s="178"/>
      <c r="N315" s="177"/>
      <c r="O315" s="131"/>
      <c r="P315" s="131"/>
      <c r="Q315" s="173"/>
      <c r="R315" s="133" t="e">
        <f t="shared" si="12"/>
        <v>#DIV/0!</v>
      </c>
      <c r="S315" s="95" t="e">
        <f t="shared" si="13"/>
        <v>#DIV/0!</v>
      </c>
      <c r="T315" s="96" t="e">
        <f t="shared" si="14"/>
        <v>#DIV/0!</v>
      </c>
      <c r="U315" s="134">
        <f>(Tabel1[[#This Row],[PF eind (in ₿)]]*Tabel1[[#This Row],[BTC prijs (in $)]])+(Tabel1[[#This Row],[PF eind (in BNB)]]*Tabel1[[#This Row],[BNB prijs (in $)]])+Tabel1[[#This Row],[PF eind (in $)]]+K315+(O315*B315)+(Q315*B315)+(M315*B315)</f>
        <v>0</v>
      </c>
      <c r="V315" s="136"/>
    </row>
    <row r="316" spans="1:22" x14ac:dyDescent="0.2">
      <c r="A316" s="97">
        <v>44531</v>
      </c>
      <c r="B316" s="130"/>
      <c r="C316" s="176"/>
      <c r="D316" s="177"/>
      <c r="E316" s="131"/>
      <c r="F316" s="132"/>
      <c r="G316" s="132"/>
      <c r="H316" s="142"/>
      <c r="I316" s="146"/>
      <c r="J316" s="147"/>
      <c r="K316" s="175"/>
      <c r="L316" s="174"/>
      <c r="M316" s="178"/>
      <c r="N316" s="177"/>
      <c r="O316" s="131"/>
      <c r="P316" s="131"/>
      <c r="Q316" s="173"/>
      <c r="R316" s="133" t="e">
        <f t="shared" si="12"/>
        <v>#DIV/0!</v>
      </c>
      <c r="S316" s="95" t="e">
        <f t="shared" si="13"/>
        <v>#DIV/0!</v>
      </c>
      <c r="T316" s="96" t="e">
        <f t="shared" si="14"/>
        <v>#DIV/0!</v>
      </c>
      <c r="U316" s="134">
        <f>(Tabel1[[#This Row],[PF eind (in ₿)]]*Tabel1[[#This Row],[BTC prijs (in $)]])+(Tabel1[[#This Row],[PF eind (in BNB)]]*Tabel1[[#This Row],[BNB prijs (in $)]])+Tabel1[[#This Row],[PF eind (in $)]]+K316+(O316*B316)+(Q316*B316)+(M316*B316)</f>
        <v>0</v>
      </c>
      <c r="V316" s="136"/>
    </row>
    <row r="317" spans="1:22" x14ac:dyDescent="0.2">
      <c r="A317" s="97">
        <v>44532</v>
      </c>
      <c r="B317" s="130"/>
      <c r="C317" s="176"/>
      <c r="D317" s="177"/>
      <c r="E317" s="131"/>
      <c r="F317" s="132"/>
      <c r="G317" s="132"/>
      <c r="H317" s="142"/>
      <c r="I317" s="146"/>
      <c r="J317" s="147"/>
      <c r="K317" s="175"/>
      <c r="L317" s="174"/>
      <c r="M317" s="178"/>
      <c r="N317" s="177"/>
      <c r="O317" s="131"/>
      <c r="P317" s="131"/>
      <c r="Q317" s="173"/>
      <c r="R317" s="133" t="e">
        <f t="shared" si="12"/>
        <v>#DIV/0!</v>
      </c>
      <c r="S317" s="95" t="e">
        <f t="shared" si="13"/>
        <v>#DIV/0!</v>
      </c>
      <c r="T317" s="96" t="e">
        <f t="shared" si="14"/>
        <v>#DIV/0!</v>
      </c>
      <c r="U317" s="134">
        <f>(Tabel1[[#This Row],[PF eind (in ₿)]]*Tabel1[[#This Row],[BTC prijs (in $)]])+(Tabel1[[#This Row],[PF eind (in BNB)]]*Tabel1[[#This Row],[BNB prijs (in $)]])+Tabel1[[#This Row],[PF eind (in $)]]+K317+(O317*B317)+(Q317*B317)+(M317*B317)</f>
        <v>0</v>
      </c>
      <c r="V317" s="136"/>
    </row>
    <row r="318" spans="1:22" x14ac:dyDescent="0.2">
      <c r="A318" s="97">
        <v>44533</v>
      </c>
      <c r="B318" s="130"/>
      <c r="C318" s="176"/>
      <c r="D318" s="177"/>
      <c r="E318" s="131"/>
      <c r="F318" s="132"/>
      <c r="G318" s="132"/>
      <c r="H318" s="142"/>
      <c r="I318" s="146"/>
      <c r="J318" s="147"/>
      <c r="K318" s="175"/>
      <c r="L318" s="174"/>
      <c r="M318" s="178"/>
      <c r="N318" s="177"/>
      <c r="O318" s="131"/>
      <c r="P318" s="131"/>
      <c r="Q318" s="173"/>
      <c r="R318" s="133" t="e">
        <f t="shared" si="12"/>
        <v>#DIV/0!</v>
      </c>
      <c r="S318" s="95" t="e">
        <f t="shared" si="13"/>
        <v>#DIV/0!</v>
      </c>
      <c r="T318" s="96" t="e">
        <f t="shared" si="14"/>
        <v>#DIV/0!</v>
      </c>
      <c r="U318" s="134">
        <f>(Tabel1[[#This Row],[PF eind (in ₿)]]*Tabel1[[#This Row],[BTC prijs (in $)]])+(Tabel1[[#This Row],[PF eind (in BNB)]]*Tabel1[[#This Row],[BNB prijs (in $)]])+Tabel1[[#This Row],[PF eind (in $)]]+K318+(O318*B318)+(Q318*B318)+(M318*B318)</f>
        <v>0</v>
      </c>
      <c r="V318" s="136"/>
    </row>
    <row r="319" spans="1:22" x14ac:dyDescent="0.2">
      <c r="A319" s="97">
        <v>44534</v>
      </c>
      <c r="B319" s="130"/>
      <c r="C319" s="176"/>
      <c r="D319" s="177"/>
      <c r="E319" s="131"/>
      <c r="F319" s="132"/>
      <c r="G319" s="132"/>
      <c r="H319" s="142"/>
      <c r="I319" s="146"/>
      <c r="J319" s="147"/>
      <c r="K319" s="175"/>
      <c r="L319" s="174"/>
      <c r="M319" s="178"/>
      <c r="N319" s="177"/>
      <c r="O319" s="131"/>
      <c r="P319" s="131"/>
      <c r="Q319" s="173"/>
      <c r="R319" s="133" t="e">
        <f t="shared" si="12"/>
        <v>#DIV/0!</v>
      </c>
      <c r="S319" s="95" t="e">
        <f t="shared" si="13"/>
        <v>#DIV/0!</v>
      </c>
      <c r="T319" s="96" t="e">
        <f t="shared" si="14"/>
        <v>#DIV/0!</v>
      </c>
      <c r="U319" s="134">
        <f>(Tabel1[[#This Row],[PF eind (in ₿)]]*Tabel1[[#This Row],[BTC prijs (in $)]])+(Tabel1[[#This Row],[PF eind (in BNB)]]*Tabel1[[#This Row],[BNB prijs (in $)]])+Tabel1[[#This Row],[PF eind (in $)]]+K319+(O319*B319)+(Q319*B319)+(M319*B319)</f>
        <v>0</v>
      </c>
      <c r="V319" s="136"/>
    </row>
    <row r="320" spans="1:22" x14ac:dyDescent="0.2">
      <c r="A320" s="97">
        <v>44535</v>
      </c>
      <c r="B320" s="130"/>
      <c r="C320" s="176"/>
      <c r="D320" s="177"/>
      <c r="E320" s="131"/>
      <c r="F320" s="132"/>
      <c r="G320" s="132"/>
      <c r="H320" s="142"/>
      <c r="I320" s="146"/>
      <c r="J320" s="147"/>
      <c r="K320" s="175"/>
      <c r="L320" s="174"/>
      <c r="M320" s="178"/>
      <c r="N320" s="177"/>
      <c r="O320" s="131"/>
      <c r="P320" s="131"/>
      <c r="Q320" s="173"/>
      <c r="R320" s="133" t="e">
        <f t="shared" si="12"/>
        <v>#DIV/0!</v>
      </c>
      <c r="S320" s="95" t="e">
        <f t="shared" si="13"/>
        <v>#DIV/0!</v>
      </c>
      <c r="T320" s="96" t="e">
        <f t="shared" si="14"/>
        <v>#DIV/0!</v>
      </c>
      <c r="U320" s="134">
        <f>(Tabel1[[#This Row],[PF eind (in ₿)]]*Tabel1[[#This Row],[BTC prijs (in $)]])+(Tabel1[[#This Row],[PF eind (in BNB)]]*Tabel1[[#This Row],[BNB prijs (in $)]])+Tabel1[[#This Row],[PF eind (in $)]]+K320+(O320*B320)+(Q320*B320)+(M320*B320)</f>
        <v>0</v>
      </c>
      <c r="V320" s="136"/>
    </row>
    <row r="321" spans="1:22" x14ac:dyDescent="0.2">
      <c r="A321" s="97">
        <v>44536</v>
      </c>
      <c r="B321" s="130"/>
      <c r="C321" s="176"/>
      <c r="D321" s="177"/>
      <c r="E321" s="131"/>
      <c r="F321" s="132"/>
      <c r="G321" s="132"/>
      <c r="H321" s="142"/>
      <c r="I321" s="146"/>
      <c r="J321" s="147"/>
      <c r="K321" s="175"/>
      <c r="L321" s="174"/>
      <c r="M321" s="178"/>
      <c r="N321" s="177"/>
      <c r="O321" s="131"/>
      <c r="P321" s="131"/>
      <c r="Q321" s="173"/>
      <c r="R321" s="133" t="e">
        <f t="shared" si="12"/>
        <v>#DIV/0!</v>
      </c>
      <c r="S321" s="95" t="e">
        <f t="shared" si="13"/>
        <v>#DIV/0!</v>
      </c>
      <c r="T321" s="96" t="e">
        <f t="shared" si="14"/>
        <v>#DIV/0!</v>
      </c>
      <c r="U321" s="134">
        <f>(Tabel1[[#This Row],[PF eind (in ₿)]]*Tabel1[[#This Row],[BTC prijs (in $)]])+(Tabel1[[#This Row],[PF eind (in BNB)]]*Tabel1[[#This Row],[BNB prijs (in $)]])+Tabel1[[#This Row],[PF eind (in $)]]+K321+(O321*B321)+(Q321*B321)+(M321*B321)</f>
        <v>0</v>
      </c>
      <c r="V321" s="136"/>
    </row>
    <row r="322" spans="1:22" x14ac:dyDescent="0.2">
      <c r="A322" s="97">
        <v>44537</v>
      </c>
      <c r="B322" s="130"/>
      <c r="C322" s="176"/>
      <c r="D322" s="177"/>
      <c r="E322" s="131"/>
      <c r="F322" s="132"/>
      <c r="G322" s="132"/>
      <c r="H322" s="142"/>
      <c r="I322" s="146"/>
      <c r="J322" s="147"/>
      <c r="K322" s="175"/>
      <c r="L322" s="174"/>
      <c r="M322" s="178"/>
      <c r="N322" s="177"/>
      <c r="O322" s="131"/>
      <c r="P322" s="131"/>
      <c r="Q322" s="173"/>
      <c r="R322" s="133" t="e">
        <f t="shared" si="12"/>
        <v>#DIV/0!</v>
      </c>
      <c r="S322" s="95" t="e">
        <f t="shared" si="13"/>
        <v>#DIV/0!</v>
      </c>
      <c r="T322" s="96" t="e">
        <f t="shared" si="14"/>
        <v>#DIV/0!</v>
      </c>
      <c r="U322" s="134">
        <f>(Tabel1[[#This Row],[PF eind (in ₿)]]*Tabel1[[#This Row],[BTC prijs (in $)]])+(Tabel1[[#This Row],[PF eind (in BNB)]]*Tabel1[[#This Row],[BNB prijs (in $)]])+Tabel1[[#This Row],[PF eind (in $)]]+K322+(O322*B322)+(Q322*B322)+(M322*B322)</f>
        <v>0</v>
      </c>
      <c r="V322" s="136"/>
    </row>
    <row r="323" spans="1:22" x14ac:dyDescent="0.2">
      <c r="A323" s="97">
        <v>44538</v>
      </c>
      <c r="B323" s="130"/>
      <c r="C323" s="176"/>
      <c r="D323" s="177"/>
      <c r="E323" s="131"/>
      <c r="F323" s="132"/>
      <c r="G323" s="132"/>
      <c r="H323" s="142"/>
      <c r="I323" s="146"/>
      <c r="J323" s="147"/>
      <c r="K323" s="175"/>
      <c r="L323" s="174"/>
      <c r="M323" s="178"/>
      <c r="N323" s="177"/>
      <c r="O323" s="131"/>
      <c r="P323" s="131"/>
      <c r="Q323" s="173"/>
      <c r="R323" s="133" t="e">
        <f t="shared" si="12"/>
        <v>#DIV/0!</v>
      </c>
      <c r="S323" s="95" t="e">
        <f t="shared" si="13"/>
        <v>#DIV/0!</v>
      </c>
      <c r="T323" s="96" t="e">
        <f t="shared" si="14"/>
        <v>#DIV/0!</v>
      </c>
      <c r="U323" s="134">
        <f>(Tabel1[[#This Row],[PF eind (in ₿)]]*Tabel1[[#This Row],[BTC prijs (in $)]])+(Tabel1[[#This Row],[PF eind (in BNB)]]*Tabel1[[#This Row],[BNB prijs (in $)]])+Tabel1[[#This Row],[PF eind (in $)]]+K323+(O323*B323)+(Q323*B323)+(M323*B323)</f>
        <v>0</v>
      </c>
      <c r="V323" s="136"/>
    </row>
    <row r="324" spans="1:22" x14ac:dyDescent="0.2">
      <c r="A324" s="97">
        <v>44539</v>
      </c>
      <c r="B324" s="130"/>
      <c r="C324" s="176"/>
      <c r="D324" s="177"/>
      <c r="E324" s="131"/>
      <c r="F324" s="132"/>
      <c r="G324" s="132"/>
      <c r="H324" s="142"/>
      <c r="I324" s="146"/>
      <c r="J324" s="147"/>
      <c r="K324" s="175"/>
      <c r="L324" s="174"/>
      <c r="M324" s="178"/>
      <c r="N324" s="177"/>
      <c r="O324" s="131"/>
      <c r="P324" s="131"/>
      <c r="Q324" s="173"/>
      <c r="R324" s="133" t="e">
        <f t="shared" ref="R324:R346" si="15">((G324-F324)/B324)+((K324-J324)/B324)+((I324-H324)/(B324/C324))+(E324-D324)+(O324-N324)+(Q324-P324)+(M324-L324)</f>
        <v>#DIV/0!</v>
      </c>
      <c r="S324" s="95" t="e">
        <f t="shared" ref="S324:S346" si="16">R324*B324</f>
        <v>#DIV/0!</v>
      </c>
      <c r="T324" s="96" t="e">
        <f t="shared" ref="T324:T346" si="17">(((E324*B324)+(O324*B324)+(M324*B324)+(Q324*B324)+(I324*C324)+G324+K324)-((D324*B324)+(L324*B324)+(N324*B324)+(P324*B324)+(H324*C324)+F324+J324))/((D324*B324)+(L324*B324)+(N324*B324)+(P324*B324)+(H324*C324)+F324+J324)</f>
        <v>#DIV/0!</v>
      </c>
      <c r="U324" s="134">
        <f>(Tabel1[[#This Row],[PF eind (in ₿)]]*Tabel1[[#This Row],[BTC prijs (in $)]])+(Tabel1[[#This Row],[PF eind (in BNB)]]*Tabel1[[#This Row],[BNB prijs (in $)]])+Tabel1[[#This Row],[PF eind (in $)]]+K324+(O324*B324)+(Q324*B324)+(M324*B324)</f>
        <v>0</v>
      </c>
      <c r="V324" s="136"/>
    </row>
    <row r="325" spans="1:22" x14ac:dyDescent="0.2">
      <c r="A325" s="97">
        <v>44540</v>
      </c>
      <c r="B325" s="130"/>
      <c r="C325" s="176"/>
      <c r="D325" s="177"/>
      <c r="E325" s="131"/>
      <c r="F325" s="132"/>
      <c r="G325" s="132"/>
      <c r="H325" s="142"/>
      <c r="I325" s="146"/>
      <c r="J325" s="147"/>
      <c r="K325" s="175"/>
      <c r="L325" s="174"/>
      <c r="M325" s="178"/>
      <c r="N325" s="177"/>
      <c r="O325" s="131"/>
      <c r="P325" s="131"/>
      <c r="Q325" s="173"/>
      <c r="R325" s="133" t="e">
        <f t="shared" si="15"/>
        <v>#DIV/0!</v>
      </c>
      <c r="S325" s="95" t="e">
        <f t="shared" si="16"/>
        <v>#DIV/0!</v>
      </c>
      <c r="T325" s="96" t="e">
        <f t="shared" si="17"/>
        <v>#DIV/0!</v>
      </c>
      <c r="U325" s="134">
        <f>(Tabel1[[#This Row],[PF eind (in ₿)]]*Tabel1[[#This Row],[BTC prijs (in $)]])+(Tabel1[[#This Row],[PF eind (in BNB)]]*Tabel1[[#This Row],[BNB prijs (in $)]])+Tabel1[[#This Row],[PF eind (in $)]]+K325+(O325*B325)+(Q325*B325)+(M325*B325)</f>
        <v>0</v>
      </c>
      <c r="V325" s="136"/>
    </row>
    <row r="326" spans="1:22" x14ac:dyDescent="0.2">
      <c r="A326" s="97">
        <v>44541</v>
      </c>
      <c r="B326" s="130"/>
      <c r="C326" s="176"/>
      <c r="D326" s="177"/>
      <c r="E326" s="131"/>
      <c r="F326" s="132"/>
      <c r="G326" s="132"/>
      <c r="H326" s="142"/>
      <c r="I326" s="146"/>
      <c r="J326" s="147"/>
      <c r="K326" s="175"/>
      <c r="L326" s="174"/>
      <c r="M326" s="178"/>
      <c r="N326" s="177"/>
      <c r="O326" s="131"/>
      <c r="P326" s="131"/>
      <c r="Q326" s="173"/>
      <c r="R326" s="133" t="e">
        <f t="shared" si="15"/>
        <v>#DIV/0!</v>
      </c>
      <c r="S326" s="95" t="e">
        <f t="shared" si="16"/>
        <v>#DIV/0!</v>
      </c>
      <c r="T326" s="96" t="e">
        <f t="shared" si="17"/>
        <v>#DIV/0!</v>
      </c>
      <c r="U326" s="134">
        <f>(Tabel1[[#This Row],[PF eind (in ₿)]]*Tabel1[[#This Row],[BTC prijs (in $)]])+(Tabel1[[#This Row],[PF eind (in BNB)]]*Tabel1[[#This Row],[BNB prijs (in $)]])+Tabel1[[#This Row],[PF eind (in $)]]+K326+(O326*B326)+(Q326*B326)+(M326*B326)</f>
        <v>0</v>
      </c>
      <c r="V326" s="136"/>
    </row>
    <row r="327" spans="1:22" x14ac:dyDescent="0.2">
      <c r="A327" s="97">
        <v>44542</v>
      </c>
      <c r="B327" s="130"/>
      <c r="C327" s="176"/>
      <c r="D327" s="177"/>
      <c r="E327" s="131"/>
      <c r="F327" s="132"/>
      <c r="G327" s="132"/>
      <c r="H327" s="142"/>
      <c r="I327" s="146"/>
      <c r="J327" s="147"/>
      <c r="K327" s="175"/>
      <c r="L327" s="174"/>
      <c r="M327" s="178"/>
      <c r="N327" s="177"/>
      <c r="O327" s="131"/>
      <c r="P327" s="131"/>
      <c r="Q327" s="173"/>
      <c r="R327" s="133" t="e">
        <f t="shared" si="15"/>
        <v>#DIV/0!</v>
      </c>
      <c r="S327" s="95" t="e">
        <f t="shared" si="16"/>
        <v>#DIV/0!</v>
      </c>
      <c r="T327" s="96" t="e">
        <f t="shared" si="17"/>
        <v>#DIV/0!</v>
      </c>
      <c r="U327" s="134">
        <f>(Tabel1[[#This Row],[PF eind (in ₿)]]*Tabel1[[#This Row],[BTC prijs (in $)]])+(Tabel1[[#This Row],[PF eind (in BNB)]]*Tabel1[[#This Row],[BNB prijs (in $)]])+Tabel1[[#This Row],[PF eind (in $)]]+K327+(O327*B327)+(Q327*B327)+(M327*B327)</f>
        <v>0</v>
      </c>
      <c r="V327" s="136"/>
    </row>
    <row r="328" spans="1:22" x14ac:dyDescent="0.2">
      <c r="A328" s="97">
        <v>44543</v>
      </c>
      <c r="B328" s="130"/>
      <c r="C328" s="176"/>
      <c r="D328" s="177"/>
      <c r="E328" s="131"/>
      <c r="F328" s="132"/>
      <c r="G328" s="132"/>
      <c r="H328" s="142"/>
      <c r="I328" s="146"/>
      <c r="J328" s="147"/>
      <c r="K328" s="175"/>
      <c r="L328" s="174"/>
      <c r="M328" s="178"/>
      <c r="N328" s="177"/>
      <c r="O328" s="131"/>
      <c r="P328" s="131"/>
      <c r="Q328" s="173"/>
      <c r="R328" s="133" t="e">
        <f t="shared" si="15"/>
        <v>#DIV/0!</v>
      </c>
      <c r="S328" s="95" t="e">
        <f t="shared" si="16"/>
        <v>#DIV/0!</v>
      </c>
      <c r="T328" s="96" t="e">
        <f t="shared" si="17"/>
        <v>#DIV/0!</v>
      </c>
      <c r="U328" s="134">
        <f>(Tabel1[[#This Row],[PF eind (in ₿)]]*Tabel1[[#This Row],[BTC prijs (in $)]])+(Tabel1[[#This Row],[PF eind (in BNB)]]*Tabel1[[#This Row],[BNB prijs (in $)]])+Tabel1[[#This Row],[PF eind (in $)]]+K328+(O328*B328)+(Q328*B328)+(M328*B328)</f>
        <v>0</v>
      </c>
      <c r="V328" s="136"/>
    </row>
    <row r="329" spans="1:22" x14ac:dyDescent="0.2">
      <c r="A329" s="97">
        <v>44544</v>
      </c>
      <c r="B329" s="130"/>
      <c r="C329" s="176"/>
      <c r="D329" s="177"/>
      <c r="E329" s="131"/>
      <c r="F329" s="132"/>
      <c r="G329" s="132"/>
      <c r="H329" s="142"/>
      <c r="I329" s="146"/>
      <c r="J329" s="147"/>
      <c r="K329" s="175"/>
      <c r="L329" s="174"/>
      <c r="M329" s="178"/>
      <c r="N329" s="177"/>
      <c r="O329" s="131"/>
      <c r="P329" s="131"/>
      <c r="Q329" s="173"/>
      <c r="R329" s="133" t="e">
        <f t="shared" si="15"/>
        <v>#DIV/0!</v>
      </c>
      <c r="S329" s="95" t="e">
        <f t="shared" si="16"/>
        <v>#DIV/0!</v>
      </c>
      <c r="T329" s="96" t="e">
        <f t="shared" si="17"/>
        <v>#DIV/0!</v>
      </c>
      <c r="U329" s="134">
        <f>(Tabel1[[#This Row],[PF eind (in ₿)]]*Tabel1[[#This Row],[BTC prijs (in $)]])+(Tabel1[[#This Row],[PF eind (in BNB)]]*Tabel1[[#This Row],[BNB prijs (in $)]])+Tabel1[[#This Row],[PF eind (in $)]]+K329+(O329*B329)+(Q329*B329)+(M329*B329)</f>
        <v>0</v>
      </c>
      <c r="V329" s="136"/>
    </row>
    <row r="330" spans="1:22" x14ac:dyDescent="0.2">
      <c r="A330" s="97">
        <v>44545</v>
      </c>
      <c r="B330" s="130"/>
      <c r="C330" s="176"/>
      <c r="D330" s="177"/>
      <c r="E330" s="131"/>
      <c r="F330" s="132"/>
      <c r="G330" s="132"/>
      <c r="H330" s="142"/>
      <c r="I330" s="146"/>
      <c r="J330" s="147"/>
      <c r="K330" s="175"/>
      <c r="L330" s="174"/>
      <c r="M330" s="178"/>
      <c r="N330" s="177"/>
      <c r="O330" s="131"/>
      <c r="P330" s="131"/>
      <c r="Q330" s="173"/>
      <c r="R330" s="133" t="e">
        <f t="shared" si="15"/>
        <v>#DIV/0!</v>
      </c>
      <c r="S330" s="95" t="e">
        <f t="shared" si="16"/>
        <v>#DIV/0!</v>
      </c>
      <c r="T330" s="96" t="e">
        <f t="shared" si="17"/>
        <v>#DIV/0!</v>
      </c>
      <c r="U330" s="134">
        <f>(Tabel1[[#This Row],[PF eind (in ₿)]]*Tabel1[[#This Row],[BTC prijs (in $)]])+(Tabel1[[#This Row],[PF eind (in BNB)]]*Tabel1[[#This Row],[BNB prijs (in $)]])+Tabel1[[#This Row],[PF eind (in $)]]+K330+(O330*B330)+(Q330*B330)+(M330*B330)</f>
        <v>0</v>
      </c>
      <c r="V330" s="136"/>
    </row>
    <row r="331" spans="1:22" x14ac:dyDescent="0.2">
      <c r="A331" s="97">
        <v>44546</v>
      </c>
      <c r="B331" s="130"/>
      <c r="C331" s="176"/>
      <c r="D331" s="177"/>
      <c r="E331" s="131"/>
      <c r="F331" s="132"/>
      <c r="G331" s="132"/>
      <c r="H331" s="142"/>
      <c r="I331" s="146"/>
      <c r="J331" s="147"/>
      <c r="K331" s="175"/>
      <c r="L331" s="174"/>
      <c r="M331" s="178"/>
      <c r="N331" s="177"/>
      <c r="O331" s="131"/>
      <c r="P331" s="131"/>
      <c r="Q331" s="173"/>
      <c r="R331" s="133" t="e">
        <f t="shared" si="15"/>
        <v>#DIV/0!</v>
      </c>
      <c r="S331" s="95" t="e">
        <f t="shared" si="16"/>
        <v>#DIV/0!</v>
      </c>
      <c r="T331" s="96" t="e">
        <f t="shared" si="17"/>
        <v>#DIV/0!</v>
      </c>
      <c r="U331" s="134">
        <f>(Tabel1[[#This Row],[PF eind (in ₿)]]*Tabel1[[#This Row],[BTC prijs (in $)]])+(Tabel1[[#This Row],[PF eind (in BNB)]]*Tabel1[[#This Row],[BNB prijs (in $)]])+Tabel1[[#This Row],[PF eind (in $)]]+K331+(O331*B331)+(Q331*B331)+(M331*B331)</f>
        <v>0</v>
      </c>
      <c r="V331" s="136"/>
    </row>
    <row r="332" spans="1:22" x14ac:dyDescent="0.2">
      <c r="A332" s="97">
        <v>44547</v>
      </c>
      <c r="B332" s="130"/>
      <c r="C332" s="176"/>
      <c r="D332" s="177"/>
      <c r="E332" s="131"/>
      <c r="F332" s="132"/>
      <c r="G332" s="132"/>
      <c r="H332" s="142"/>
      <c r="I332" s="146"/>
      <c r="J332" s="147"/>
      <c r="K332" s="175"/>
      <c r="L332" s="174"/>
      <c r="M332" s="178"/>
      <c r="N332" s="177"/>
      <c r="O332" s="131"/>
      <c r="P332" s="131"/>
      <c r="Q332" s="173"/>
      <c r="R332" s="133" t="e">
        <f t="shared" si="15"/>
        <v>#DIV/0!</v>
      </c>
      <c r="S332" s="95" t="e">
        <f t="shared" si="16"/>
        <v>#DIV/0!</v>
      </c>
      <c r="T332" s="96" t="e">
        <f t="shared" si="17"/>
        <v>#DIV/0!</v>
      </c>
      <c r="U332" s="134">
        <f>(Tabel1[[#This Row],[PF eind (in ₿)]]*Tabel1[[#This Row],[BTC prijs (in $)]])+(Tabel1[[#This Row],[PF eind (in BNB)]]*Tabel1[[#This Row],[BNB prijs (in $)]])+Tabel1[[#This Row],[PF eind (in $)]]+K332+(O332*B332)+(Q332*B332)+(M332*B332)</f>
        <v>0</v>
      </c>
      <c r="V332" s="136"/>
    </row>
    <row r="333" spans="1:22" x14ac:dyDescent="0.2">
      <c r="A333" s="97">
        <v>44548</v>
      </c>
      <c r="B333" s="130"/>
      <c r="C333" s="176"/>
      <c r="D333" s="177"/>
      <c r="E333" s="131"/>
      <c r="F333" s="132"/>
      <c r="G333" s="132"/>
      <c r="H333" s="142"/>
      <c r="I333" s="146"/>
      <c r="J333" s="147"/>
      <c r="K333" s="175"/>
      <c r="L333" s="174"/>
      <c r="M333" s="178"/>
      <c r="N333" s="177"/>
      <c r="O333" s="131"/>
      <c r="P333" s="131"/>
      <c r="Q333" s="173"/>
      <c r="R333" s="133" t="e">
        <f t="shared" si="15"/>
        <v>#DIV/0!</v>
      </c>
      <c r="S333" s="95" t="e">
        <f t="shared" si="16"/>
        <v>#DIV/0!</v>
      </c>
      <c r="T333" s="96" t="e">
        <f t="shared" si="17"/>
        <v>#DIV/0!</v>
      </c>
      <c r="U333" s="134">
        <f>(Tabel1[[#This Row],[PF eind (in ₿)]]*Tabel1[[#This Row],[BTC prijs (in $)]])+(Tabel1[[#This Row],[PF eind (in BNB)]]*Tabel1[[#This Row],[BNB prijs (in $)]])+Tabel1[[#This Row],[PF eind (in $)]]+K333+(O333*B333)+(Q333*B333)+(M333*B333)</f>
        <v>0</v>
      </c>
      <c r="V333" s="136"/>
    </row>
    <row r="334" spans="1:22" x14ac:dyDescent="0.2">
      <c r="A334" s="97">
        <v>44549</v>
      </c>
      <c r="B334" s="130"/>
      <c r="C334" s="176"/>
      <c r="D334" s="177"/>
      <c r="E334" s="131"/>
      <c r="F334" s="132"/>
      <c r="G334" s="132"/>
      <c r="H334" s="142"/>
      <c r="I334" s="146"/>
      <c r="J334" s="147"/>
      <c r="K334" s="175"/>
      <c r="L334" s="174"/>
      <c r="M334" s="178"/>
      <c r="N334" s="177"/>
      <c r="O334" s="131"/>
      <c r="P334" s="131"/>
      <c r="Q334" s="173"/>
      <c r="R334" s="133" t="e">
        <f t="shared" si="15"/>
        <v>#DIV/0!</v>
      </c>
      <c r="S334" s="95" t="e">
        <f t="shared" si="16"/>
        <v>#DIV/0!</v>
      </c>
      <c r="T334" s="96" t="e">
        <f t="shared" si="17"/>
        <v>#DIV/0!</v>
      </c>
      <c r="U334" s="134">
        <f>(Tabel1[[#This Row],[PF eind (in ₿)]]*Tabel1[[#This Row],[BTC prijs (in $)]])+(Tabel1[[#This Row],[PF eind (in BNB)]]*Tabel1[[#This Row],[BNB prijs (in $)]])+Tabel1[[#This Row],[PF eind (in $)]]+K334+(O334*B334)+(Q334*B334)+(M334*B334)</f>
        <v>0</v>
      </c>
      <c r="V334" s="136"/>
    </row>
    <row r="335" spans="1:22" x14ac:dyDescent="0.2">
      <c r="A335" s="97">
        <v>44550</v>
      </c>
      <c r="B335" s="130"/>
      <c r="C335" s="176"/>
      <c r="D335" s="177"/>
      <c r="E335" s="131"/>
      <c r="F335" s="132"/>
      <c r="G335" s="132"/>
      <c r="H335" s="142"/>
      <c r="I335" s="146"/>
      <c r="J335" s="147"/>
      <c r="K335" s="175"/>
      <c r="L335" s="174"/>
      <c r="M335" s="178"/>
      <c r="N335" s="177"/>
      <c r="O335" s="131"/>
      <c r="P335" s="131"/>
      <c r="Q335" s="173"/>
      <c r="R335" s="133" t="e">
        <f t="shared" si="15"/>
        <v>#DIV/0!</v>
      </c>
      <c r="S335" s="95" t="e">
        <f t="shared" si="16"/>
        <v>#DIV/0!</v>
      </c>
      <c r="T335" s="96" t="e">
        <f t="shared" si="17"/>
        <v>#DIV/0!</v>
      </c>
      <c r="U335" s="134">
        <f>(Tabel1[[#This Row],[PF eind (in ₿)]]*Tabel1[[#This Row],[BTC prijs (in $)]])+(Tabel1[[#This Row],[PF eind (in BNB)]]*Tabel1[[#This Row],[BNB prijs (in $)]])+Tabel1[[#This Row],[PF eind (in $)]]+K335+(O335*B335)+(Q335*B335)+(M335*B335)</f>
        <v>0</v>
      </c>
      <c r="V335" s="136"/>
    </row>
    <row r="336" spans="1:22" x14ac:dyDescent="0.2">
      <c r="A336" s="97">
        <v>44551</v>
      </c>
      <c r="B336" s="130"/>
      <c r="C336" s="176"/>
      <c r="D336" s="177"/>
      <c r="E336" s="131"/>
      <c r="F336" s="132"/>
      <c r="G336" s="132"/>
      <c r="H336" s="142"/>
      <c r="I336" s="146"/>
      <c r="J336" s="147"/>
      <c r="K336" s="175"/>
      <c r="L336" s="174"/>
      <c r="M336" s="178"/>
      <c r="N336" s="177"/>
      <c r="O336" s="131"/>
      <c r="P336" s="131"/>
      <c r="Q336" s="173"/>
      <c r="R336" s="133" t="e">
        <f t="shared" si="15"/>
        <v>#DIV/0!</v>
      </c>
      <c r="S336" s="95" t="e">
        <f t="shared" si="16"/>
        <v>#DIV/0!</v>
      </c>
      <c r="T336" s="96" t="e">
        <f t="shared" si="17"/>
        <v>#DIV/0!</v>
      </c>
      <c r="U336" s="134">
        <f>(Tabel1[[#This Row],[PF eind (in ₿)]]*Tabel1[[#This Row],[BTC prijs (in $)]])+(Tabel1[[#This Row],[PF eind (in BNB)]]*Tabel1[[#This Row],[BNB prijs (in $)]])+Tabel1[[#This Row],[PF eind (in $)]]+K336+(O336*B336)+(Q336*B336)+(M336*B336)</f>
        <v>0</v>
      </c>
      <c r="V336" s="136"/>
    </row>
    <row r="337" spans="1:22" x14ac:dyDescent="0.2">
      <c r="A337" s="97">
        <v>44552</v>
      </c>
      <c r="B337" s="130"/>
      <c r="C337" s="176"/>
      <c r="D337" s="177"/>
      <c r="E337" s="131"/>
      <c r="F337" s="132"/>
      <c r="G337" s="132"/>
      <c r="H337" s="142"/>
      <c r="I337" s="146"/>
      <c r="J337" s="147"/>
      <c r="K337" s="175"/>
      <c r="L337" s="174"/>
      <c r="M337" s="178"/>
      <c r="N337" s="177"/>
      <c r="O337" s="131"/>
      <c r="P337" s="131"/>
      <c r="Q337" s="173"/>
      <c r="R337" s="133" t="e">
        <f t="shared" si="15"/>
        <v>#DIV/0!</v>
      </c>
      <c r="S337" s="95" t="e">
        <f t="shared" si="16"/>
        <v>#DIV/0!</v>
      </c>
      <c r="T337" s="96" t="e">
        <f t="shared" si="17"/>
        <v>#DIV/0!</v>
      </c>
      <c r="U337" s="134">
        <f>(Tabel1[[#This Row],[PF eind (in ₿)]]*Tabel1[[#This Row],[BTC prijs (in $)]])+(Tabel1[[#This Row],[PF eind (in BNB)]]*Tabel1[[#This Row],[BNB prijs (in $)]])+Tabel1[[#This Row],[PF eind (in $)]]+K337+(O337*B337)+(Q337*B337)+(M337*B337)</f>
        <v>0</v>
      </c>
      <c r="V337" s="136"/>
    </row>
    <row r="338" spans="1:22" x14ac:dyDescent="0.2">
      <c r="A338" s="97">
        <v>44553</v>
      </c>
      <c r="B338" s="130"/>
      <c r="C338" s="176"/>
      <c r="D338" s="177"/>
      <c r="E338" s="131"/>
      <c r="F338" s="132"/>
      <c r="G338" s="132"/>
      <c r="H338" s="142"/>
      <c r="I338" s="146"/>
      <c r="J338" s="147"/>
      <c r="K338" s="175"/>
      <c r="L338" s="174"/>
      <c r="M338" s="178"/>
      <c r="N338" s="177"/>
      <c r="O338" s="131"/>
      <c r="P338" s="131"/>
      <c r="Q338" s="173"/>
      <c r="R338" s="133" t="e">
        <f t="shared" si="15"/>
        <v>#DIV/0!</v>
      </c>
      <c r="S338" s="95" t="e">
        <f t="shared" si="16"/>
        <v>#DIV/0!</v>
      </c>
      <c r="T338" s="96" t="e">
        <f t="shared" si="17"/>
        <v>#DIV/0!</v>
      </c>
      <c r="U338" s="134">
        <f>(Tabel1[[#This Row],[PF eind (in ₿)]]*Tabel1[[#This Row],[BTC prijs (in $)]])+(Tabel1[[#This Row],[PF eind (in BNB)]]*Tabel1[[#This Row],[BNB prijs (in $)]])+Tabel1[[#This Row],[PF eind (in $)]]+K338+(O338*B338)+(Q338*B338)+(M338*B338)</f>
        <v>0</v>
      </c>
      <c r="V338" s="136"/>
    </row>
    <row r="339" spans="1:22" x14ac:dyDescent="0.2">
      <c r="A339" s="97">
        <v>44554</v>
      </c>
      <c r="B339" s="130"/>
      <c r="C339" s="176"/>
      <c r="D339" s="177"/>
      <c r="E339" s="131"/>
      <c r="F339" s="132"/>
      <c r="G339" s="132"/>
      <c r="H339" s="142"/>
      <c r="I339" s="146"/>
      <c r="J339" s="147"/>
      <c r="K339" s="175"/>
      <c r="L339" s="174"/>
      <c r="M339" s="178"/>
      <c r="N339" s="177"/>
      <c r="O339" s="131"/>
      <c r="P339" s="131"/>
      <c r="Q339" s="173"/>
      <c r="R339" s="133" t="e">
        <f t="shared" si="15"/>
        <v>#DIV/0!</v>
      </c>
      <c r="S339" s="95" t="e">
        <f t="shared" si="16"/>
        <v>#DIV/0!</v>
      </c>
      <c r="T339" s="96" t="e">
        <f t="shared" si="17"/>
        <v>#DIV/0!</v>
      </c>
      <c r="U339" s="134">
        <f>(Tabel1[[#This Row],[PF eind (in ₿)]]*Tabel1[[#This Row],[BTC prijs (in $)]])+(Tabel1[[#This Row],[PF eind (in BNB)]]*Tabel1[[#This Row],[BNB prijs (in $)]])+Tabel1[[#This Row],[PF eind (in $)]]+K339+(O339*B339)+(Q339*B339)+(M339*B339)</f>
        <v>0</v>
      </c>
      <c r="V339" s="136"/>
    </row>
    <row r="340" spans="1:22" x14ac:dyDescent="0.2">
      <c r="A340" s="97">
        <v>44555</v>
      </c>
      <c r="B340" s="130"/>
      <c r="C340" s="176"/>
      <c r="D340" s="177"/>
      <c r="E340" s="131"/>
      <c r="F340" s="132"/>
      <c r="G340" s="132"/>
      <c r="H340" s="142"/>
      <c r="I340" s="146"/>
      <c r="J340" s="147"/>
      <c r="K340" s="175"/>
      <c r="L340" s="174"/>
      <c r="M340" s="178"/>
      <c r="N340" s="177"/>
      <c r="O340" s="131"/>
      <c r="P340" s="131"/>
      <c r="Q340" s="173"/>
      <c r="R340" s="133" t="e">
        <f t="shared" si="15"/>
        <v>#DIV/0!</v>
      </c>
      <c r="S340" s="95" t="e">
        <f t="shared" si="16"/>
        <v>#DIV/0!</v>
      </c>
      <c r="T340" s="96" t="e">
        <f t="shared" si="17"/>
        <v>#DIV/0!</v>
      </c>
      <c r="U340" s="134">
        <f>(Tabel1[[#This Row],[PF eind (in ₿)]]*Tabel1[[#This Row],[BTC prijs (in $)]])+(Tabel1[[#This Row],[PF eind (in BNB)]]*Tabel1[[#This Row],[BNB prijs (in $)]])+Tabel1[[#This Row],[PF eind (in $)]]+K340+(O340*B340)+(Q340*B340)+(M340*B340)</f>
        <v>0</v>
      </c>
      <c r="V340" s="136"/>
    </row>
    <row r="341" spans="1:22" x14ac:dyDescent="0.2">
      <c r="A341" s="97">
        <v>44556</v>
      </c>
      <c r="B341" s="130"/>
      <c r="C341" s="176"/>
      <c r="D341" s="177"/>
      <c r="E341" s="131"/>
      <c r="F341" s="132"/>
      <c r="G341" s="132"/>
      <c r="H341" s="142"/>
      <c r="I341" s="146"/>
      <c r="J341" s="147"/>
      <c r="K341" s="175"/>
      <c r="L341" s="174"/>
      <c r="M341" s="178"/>
      <c r="N341" s="177"/>
      <c r="O341" s="131"/>
      <c r="P341" s="131"/>
      <c r="Q341" s="173"/>
      <c r="R341" s="133" t="e">
        <f t="shared" si="15"/>
        <v>#DIV/0!</v>
      </c>
      <c r="S341" s="95" t="e">
        <f t="shared" si="16"/>
        <v>#DIV/0!</v>
      </c>
      <c r="T341" s="96" t="e">
        <f t="shared" si="17"/>
        <v>#DIV/0!</v>
      </c>
      <c r="U341" s="134">
        <f>(Tabel1[[#This Row],[PF eind (in ₿)]]*Tabel1[[#This Row],[BTC prijs (in $)]])+(Tabel1[[#This Row],[PF eind (in BNB)]]*Tabel1[[#This Row],[BNB prijs (in $)]])+Tabel1[[#This Row],[PF eind (in $)]]+K341+(O341*B341)+(Q341*B341)+(M341*B341)</f>
        <v>0</v>
      </c>
      <c r="V341" s="136"/>
    </row>
    <row r="342" spans="1:22" x14ac:dyDescent="0.2">
      <c r="A342" s="97">
        <v>44557</v>
      </c>
      <c r="B342" s="130"/>
      <c r="C342" s="176"/>
      <c r="D342" s="177"/>
      <c r="E342" s="131"/>
      <c r="F342" s="132"/>
      <c r="G342" s="132"/>
      <c r="H342" s="142"/>
      <c r="I342" s="146"/>
      <c r="J342" s="147"/>
      <c r="K342" s="175"/>
      <c r="L342" s="174"/>
      <c r="M342" s="178"/>
      <c r="N342" s="177"/>
      <c r="O342" s="131"/>
      <c r="P342" s="131"/>
      <c r="Q342" s="173"/>
      <c r="R342" s="133" t="e">
        <f t="shared" si="15"/>
        <v>#DIV/0!</v>
      </c>
      <c r="S342" s="95" t="e">
        <f t="shared" si="16"/>
        <v>#DIV/0!</v>
      </c>
      <c r="T342" s="96" t="e">
        <f t="shared" si="17"/>
        <v>#DIV/0!</v>
      </c>
      <c r="U342" s="134">
        <f>(Tabel1[[#This Row],[PF eind (in ₿)]]*Tabel1[[#This Row],[BTC prijs (in $)]])+(Tabel1[[#This Row],[PF eind (in BNB)]]*Tabel1[[#This Row],[BNB prijs (in $)]])+Tabel1[[#This Row],[PF eind (in $)]]+K342+(O342*B342)+(Q342*B342)+(M342*B342)</f>
        <v>0</v>
      </c>
      <c r="V342" s="136"/>
    </row>
    <row r="343" spans="1:22" x14ac:dyDescent="0.2">
      <c r="A343" s="97">
        <v>44558</v>
      </c>
      <c r="B343" s="130"/>
      <c r="C343" s="176"/>
      <c r="D343" s="177"/>
      <c r="E343" s="131"/>
      <c r="F343" s="132"/>
      <c r="G343" s="132"/>
      <c r="H343" s="142"/>
      <c r="I343" s="146"/>
      <c r="J343" s="147"/>
      <c r="K343" s="175"/>
      <c r="L343" s="174"/>
      <c r="M343" s="178"/>
      <c r="N343" s="177"/>
      <c r="O343" s="131"/>
      <c r="P343" s="131"/>
      <c r="Q343" s="173"/>
      <c r="R343" s="133" t="e">
        <f t="shared" si="15"/>
        <v>#DIV/0!</v>
      </c>
      <c r="S343" s="95" t="e">
        <f t="shared" si="16"/>
        <v>#DIV/0!</v>
      </c>
      <c r="T343" s="96" t="e">
        <f t="shared" si="17"/>
        <v>#DIV/0!</v>
      </c>
      <c r="U343" s="134">
        <f>(Tabel1[[#This Row],[PF eind (in ₿)]]*Tabel1[[#This Row],[BTC prijs (in $)]])+(Tabel1[[#This Row],[PF eind (in BNB)]]*Tabel1[[#This Row],[BNB prijs (in $)]])+Tabel1[[#This Row],[PF eind (in $)]]+K343+(O343*B343)+(Q343*B343)+(M343*B343)</f>
        <v>0</v>
      </c>
      <c r="V343" s="136"/>
    </row>
    <row r="344" spans="1:22" x14ac:dyDescent="0.2">
      <c r="A344" s="97">
        <v>44559</v>
      </c>
      <c r="B344" s="130"/>
      <c r="C344" s="176"/>
      <c r="D344" s="177"/>
      <c r="E344" s="131"/>
      <c r="F344" s="132"/>
      <c r="G344" s="132"/>
      <c r="H344" s="142"/>
      <c r="I344" s="146"/>
      <c r="J344" s="147"/>
      <c r="K344" s="175"/>
      <c r="L344" s="174"/>
      <c r="M344" s="178"/>
      <c r="N344" s="177"/>
      <c r="O344" s="131"/>
      <c r="P344" s="131"/>
      <c r="Q344" s="173"/>
      <c r="R344" s="133" t="e">
        <f t="shared" si="15"/>
        <v>#DIV/0!</v>
      </c>
      <c r="S344" s="95" t="e">
        <f t="shared" si="16"/>
        <v>#DIV/0!</v>
      </c>
      <c r="T344" s="96" t="e">
        <f t="shared" si="17"/>
        <v>#DIV/0!</v>
      </c>
      <c r="U344" s="134">
        <f>(Tabel1[[#This Row],[PF eind (in ₿)]]*Tabel1[[#This Row],[BTC prijs (in $)]])+(Tabel1[[#This Row],[PF eind (in BNB)]]*Tabel1[[#This Row],[BNB prijs (in $)]])+Tabel1[[#This Row],[PF eind (in $)]]+K344+(O344*B344)+(Q344*B344)+(M344*B344)</f>
        <v>0</v>
      </c>
      <c r="V344" s="136"/>
    </row>
    <row r="345" spans="1:22" x14ac:dyDescent="0.2">
      <c r="A345" s="97">
        <v>44560</v>
      </c>
      <c r="B345" s="130"/>
      <c r="C345" s="176"/>
      <c r="D345" s="177"/>
      <c r="E345" s="131"/>
      <c r="F345" s="132"/>
      <c r="G345" s="132"/>
      <c r="H345" s="142"/>
      <c r="I345" s="146"/>
      <c r="J345" s="147"/>
      <c r="K345" s="175"/>
      <c r="L345" s="174"/>
      <c r="M345" s="178"/>
      <c r="N345" s="177"/>
      <c r="O345" s="131"/>
      <c r="P345" s="131"/>
      <c r="Q345" s="173"/>
      <c r="R345" s="133" t="e">
        <f t="shared" si="15"/>
        <v>#DIV/0!</v>
      </c>
      <c r="S345" s="95" t="e">
        <f t="shared" si="16"/>
        <v>#DIV/0!</v>
      </c>
      <c r="T345" s="96" t="e">
        <f t="shared" si="17"/>
        <v>#DIV/0!</v>
      </c>
      <c r="U345" s="134">
        <f>(Tabel1[[#This Row],[PF eind (in ₿)]]*Tabel1[[#This Row],[BTC prijs (in $)]])+(Tabel1[[#This Row],[PF eind (in BNB)]]*Tabel1[[#This Row],[BNB prijs (in $)]])+Tabel1[[#This Row],[PF eind (in $)]]+K345+(O345*B345)+(Q345*B345)+(M345*B345)</f>
        <v>0</v>
      </c>
      <c r="V345" s="136"/>
    </row>
    <row r="346" spans="1:22" x14ac:dyDescent="0.2">
      <c r="A346" s="97">
        <v>44561</v>
      </c>
      <c r="B346" s="130"/>
      <c r="C346" s="176"/>
      <c r="D346" s="177"/>
      <c r="E346" s="131"/>
      <c r="F346" s="132"/>
      <c r="G346" s="132"/>
      <c r="H346" s="142"/>
      <c r="I346" s="146"/>
      <c r="J346" s="147"/>
      <c r="K346" s="175"/>
      <c r="L346" s="174"/>
      <c r="M346" s="178"/>
      <c r="N346" s="177"/>
      <c r="O346" s="131"/>
      <c r="P346" s="131"/>
      <c r="Q346" s="173"/>
      <c r="R346" s="133" t="e">
        <f t="shared" si="15"/>
        <v>#DIV/0!</v>
      </c>
      <c r="S346" s="95" t="e">
        <f t="shared" si="16"/>
        <v>#DIV/0!</v>
      </c>
      <c r="T346" s="96" t="e">
        <f t="shared" si="17"/>
        <v>#DIV/0!</v>
      </c>
      <c r="U346" s="134">
        <f>(Tabel1[[#This Row],[PF eind (in ₿)]]*Tabel1[[#This Row],[BTC prijs (in $)]])+(Tabel1[[#This Row],[PF eind (in BNB)]]*Tabel1[[#This Row],[BNB prijs (in $)]])+Tabel1[[#This Row],[PF eind (in $)]]+K346+(O346*B346)+(Q346*B346)+(M346*B346)</f>
        <v>0</v>
      </c>
      <c r="V346" s="136"/>
    </row>
  </sheetData>
  <sheetProtection algorithmName="SHA-512" hashValue="cmfZfQQSYJu4yfJaykjc9nniPp7IxoF4NTSJACrHs6CXNf+WDv4lwC0leR1p+2VY2MyYFu8LDbVx9fFHPqA4uQ==" saltValue="WcNBqgzCj2TELuFM3IDrCw==" spinCount="100000" sheet="1" objects="1" scenarios="1"/>
  <mergeCells count="6">
    <mergeCell ref="R2:U2"/>
    <mergeCell ref="A2:C2"/>
    <mergeCell ref="E1:K1"/>
    <mergeCell ref="D2:K2"/>
    <mergeCell ref="L2:M2"/>
    <mergeCell ref="N2:Q2"/>
  </mergeCells>
  <phoneticPr fontId="18" type="noConversion"/>
  <conditionalFormatting sqref="A4:V346">
    <cfRule type="containsErrors" dxfId="71" priority="25">
      <formula>ISERROR(A4)</formula>
    </cfRule>
  </conditionalFormatting>
  <conditionalFormatting sqref="R4:U346">
    <cfRule type="cellIs" dxfId="70" priority="22" operator="lessThanOrEqual">
      <formula>0</formula>
    </cfRule>
    <cfRule type="cellIs" dxfId="69" priority="23" operator="greaterThan">
      <formula>0</formula>
    </cfRule>
  </conditionalFormatting>
  <conditionalFormatting sqref="U4:U346">
    <cfRule type="cellIs" dxfId="68" priority="19" operator="equal">
      <formula>0</formula>
    </cfRule>
  </conditionalFormatting>
  <pageMargins left="0.7" right="0.7" top="0.75" bottom="0.75" header="0.3" footer="0.3"/>
  <pageSetup paperSize="171" orientation="portrait" horizontalDpi="300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12</vt:i4>
      </vt:variant>
      <vt:variant>
        <vt:lpstr>Benoemde bereiken</vt:lpstr>
      </vt:variant>
      <vt:variant>
        <vt:i4>7</vt:i4>
      </vt:variant>
    </vt:vector>
  </HeadingPairs>
  <TitlesOfParts>
    <vt:vector size="19" baseType="lpstr">
      <vt:lpstr>HOME</vt:lpstr>
      <vt:lpstr>BTC</vt:lpstr>
      <vt:lpstr>VOL BTC</vt:lpstr>
      <vt:lpstr>USD</vt:lpstr>
      <vt:lpstr>VOL USD</vt:lpstr>
      <vt:lpstr>BNB</vt:lpstr>
      <vt:lpstr>VOL BNB</vt:lpstr>
      <vt:lpstr>POSITIE CALCULATOR</vt:lpstr>
      <vt:lpstr>PF LOGBOEK</vt:lpstr>
      <vt:lpstr>SAMENGESTELDE WINST CALC USD</vt:lpstr>
      <vt:lpstr>SAMENGESTELDE WINST CALC BTC</vt:lpstr>
      <vt:lpstr>T&amp;E LOGBOEK</vt:lpstr>
      <vt:lpstr>'POSITIE CALCULATOR'!PFB</vt:lpstr>
      <vt:lpstr>'SAMENGESTELDE WINST CALC BTC'!PFB</vt:lpstr>
      <vt:lpstr>PFB</vt:lpstr>
      <vt:lpstr>'POSITIE CALCULATOR'!PFSTART</vt:lpstr>
      <vt:lpstr>'SAMENGESTELDE WINST CALC BTC'!PFSTART</vt:lpstr>
      <vt:lpstr>PFSTART</vt:lpstr>
      <vt:lpstr>POSITIECALCULATOR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Keyvans Crypto</dc:creator>
  <cp:keywords/>
  <dc:description/>
  <cp:lastModifiedBy>Keyvan NLD</cp:lastModifiedBy>
  <dcterms:created xsi:type="dcterms:W3CDTF">2020-04-17T10:10:23Z</dcterms:created>
  <dcterms:modified xsi:type="dcterms:W3CDTF">2023-12-15T19:21:27Z</dcterms:modified>
  <cp:category/>
</cp:coreProperties>
</file>